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600" windowHeight="11760" activeTab="0"/>
  </bookViews>
  <sheets>
    <sheet name="Overview" sheetId="1" r:id="rId1"/>
    <sheet name="TcGISc" sheetId="2" r:id="rId2"/>
    <sheet name="TGISc" sheetId="3" r:id="rId3"/>
    <sheet name="PGISc " sheetId="4" r:id="rId4"/>
  </sheets>
  <definedNames>
    <definedName name="_xlnm.Print_Area" localSheetId="0">'Overview'!$A$1:$J$40</definedName>
    <definedName name="_xlnm.Print_Area" localSheetId="3">'PGISc '!$A$1:$C$37</definedName>
    <definedName name="_xlnm.Print_Titles" localSheetId="3">'PGISc '!$1:$6</definedName>
  </definedNames>
  <calcPr fullCalcOnLoad="1"/>
</workbook>
</file>

<file path=xl/sharedStrings.xml><?xml version="1.0" encoding="utf-8"?>
<sst xmlns="http://schemas.openxmlformats.org/spreadsheetml/2006/main" count="153" uniqueCount="114">
  <si>
    <r>
      <t>Basic principles of surveying. The South African co-ordinate system. Distance measurement. Determination of co-ordinates with polars and traverses. Determination of heights, long and cross sections. Detail surveying with tacheometry. Areas and volumes. The use of the level, theodolite and total station.Trigonometric height determination. Introduction to stereo plotters, Stereo compilation, Photogrammetric co-ordinate systems, Analytical photogrammetry, Rectification / DEM / Orthophotos, Digitising, Introduction to photogrammetric aerial triangulation. Demonstrate basic GNSS knowledge. Basic understanding of GNSS. Position determination from GNSS. Errors in GNSS. Attribute libraries. Data Acquisition and Quality: Module that covers the principles and methods for acquiring spatial data and managing the quality of the collected data. (</t>
    </r>
    <r>
      <rPr>
        <sz val="10"/>
        <rFont val="Verdana"/>
        <family val="2"/>
      </rPr>
      <t>The module focuses on the relationship between data quality and their fitness for use in GIS applications. The module covers issues of data needs, data sources, data capture techniques, data integration, data standards, metadata, legal aspects and ethical issues. Error modelling and data uncertainty: design and presentation of spatial data. Understand and manage data errors in relation to spatial data, Identify and manage positional errors, Identify and manage attribute errors, Identify and manage compilation errors, Identify and manage processing errors, Data cleaning, migration &amp; manipulation, Identify the different sources for other vector data sets. Identify the different sources for other raster data sets.) 
Collect and capture metadata for spatial data. Give a detailed account of sources of metadata information.  Understand and explain national and international metadata standardisation efforts.  Understand and explain the use of metadata.  Describe metadata for spatial data. Understand various spatial and attribute data transfer formats. Assess fitness for use of spatial data.  Log, report on the results, and determine whether or not the data are fit to use.  Demonstrate meticulousness and thoroughness.  Understand the parameters given for doing the assessment. Demonstrate an ability to check data manually, semi-automatically and fully automatically.</t>
    </r>
  </si>
  <si>
    <t>COURSE</t>
  </si>
  <si>
    <t xml:space="preserve">Basic Surveying and Engineering Surveying </t>
  </si>
  <si>
    <t>Information Technology</t>
  </si>
  <si>
    <t>Geo-spatial Information Science</t>
  </si>
  <si>
    <t>Photogrammetry and Remote Sensing</t>
  </si>
  <si>
    <t>Coordinate Systems and Map Projections</t>
  </si>
  <si>
    <t>Adjustments, Error Theory and Statistics</t>
  </si>
  <si>
    <t>Business and Project Management</t>
  </si>
  <si>
    <t>Management functions (planning, controlling, organising, decision-making), human resource management, financial management and management accounting, marketing and client relations, labour legislation, taxation, project planning, costing, resource allocation, project control and reporting, business communication, report writing, contract law.</t>
  </si>
  <si>
    <t>Precise Engineering Surveying</t>
  </si>
  <si>
    <t>Geodesy and Satellite Surveying</t>
  </si>
  <si>
    <t>Total</t>
  </si>
  <si>
    <t>Cadastral Studies and Land Tenure</t>
  </si>
  <si>
    <t>Common Courses</t>
  </si>
  <si>
    <t xml:space="preserve"> </t>
  </si>
  <si>
    <t>PGP</t>
  </si>
  <si>
    <t>Lect.</t>
  </si>
  <si>
    <t>%</t>
  </si>
  <si>
    <t>Subtotal not-common core</t>
  </si>
  <si>
    <t>Kinematics, Newton’s laws of motion, work, energy, power, rotational dynamics, torque, angular momentum, gravitation, periodic motion, simple harmonic  motion, interference, wave motion, diffraction, refraction and reflection of waves, Doppler effect,  electric charge and field, electric potential, capacitance, resistance, electric current, electromagnetic induction, magnetic field, electromagnetic spectrum.</t>
  </si>
  <si>
    <t xml:space="preserve">SA  COUNCIL FOR  PROFESSIONAL  AND  TECHNICAL  SURVEYORS </t>
  </si>
  <si>
    <t>Further time for  electives</t>
  </si>
  <si>
    <t>SUBJECT AREA</t>
  </si>
  <si>
    <t>One lecture is considered to be 45 – 60 minutes in length</t>
  </si>
  <si>
    <t>Subtotal Common Subject Areas</t>
  </si>
  <si>
    <t>Category specific Subject Areas</t>
  </si>
  <si>
    <t>Land Management and Planning</t>
  </si>
  <si>
    <t>Mineral Management</t>
  </si>
  <si>
    <t>Common Subject Areas</t>
  </si>
  <si>
    <t>Mineral Valuation/evaluation/statistics</t>
  </si>
  <si>
    <t>Mining Geology</t>
  </si>
  <si>
    <t>Subject area teaching may be included in more than one course</t>
  </si>
  <si>
    <t>To be used in conjuction with subject area content specifications</t>
  </si>
  <si>
    <t>PROPOSED MODEL FOR MINIMUM  QUALIFICATION REQUIREMENTS FOR  PROFESSIONAL REGISTRATION</t>
  </si>
  <si>
    <t>Rock Mechanics</t>
  </si>
  <si>
    <t>Grand Total</t>
  </si>
  <si>
    <t>PROFESSIONAL  GEOGRAPHICAL INFORMATION SCIENCE (GISc) PRACTITIONER</t>
  </si>
  <si>
    <t>Earth and Environmental Science</t>
  </si>
  <si>
    <t>3D Modelling/Cartography / Visualisation</t>
  </si>
  <si>
    <t>Category Specific Research Project</t>
  </si>
  <si>
    <t>GUIDELINES  FOR  THE  MINIMUM  CORE  THEMES (STUDY AREAS) IN GEOGRAPHICAL INFORMATION SCIENCE (GISc) FOR  REGISTRATION  IN  THE  CATEGORY:</t>
  </si>
  <si>
    <t>Common Themes (Study areas)</t>
  </si>
  <si>
    <t>Contact hours</t>
  </si>
  <si>
    <t>Introduction to computer hardware, operating systems,  data communications (local and wide area cover networks), word processing, spreadsheets, internet, software  development (scientific/engineering) in a current programming language, systems development (including systems analysis and design), databases and database management systems,  2-D and 3D CAD, security of systems and information,  end-user computing, databases and database management systems, data warehouses and data mining.</t>
  </si>
  <si>
    <t>Two-dimensional  coordinate systems, three-dimensional coordinate systems, grid reference systems, shape of the Earth, mathematical representations of the Earth (including reference ellipsoids), geographical coordinates, different types of map projections, properties of map projections (including distortions), coordinate transformations, projection–to-projection transformations, reference datums and ellipsoids, SA Survey co-ordinate system and UTM system.</t>
  </si>
  <si>
    <t>Geographical Science</t>
  </si>
  <si>
    <t>The research project must have a system design and or spatial analysis component and include reporting and presentation of final results. The time spend on research topic selection, research proposal, analysis &amp; interpretation, progress reporting, and liaison with research supervisor must be a minimal of 300 hours.</t>
  </si>
  <si>
    <t>Sub total number of lectures in core courses</t>
  </si>
  <si>
    <t>Category specific themes (study areas)</t>
  </si>
  <si>
    <t>Visual perception, graphicacy, cartographic communication (including information sense-making, information use and information-knowledge transformation), graphic space, semiotics, symbolization, map representation, colour, cartographic design, typonomy, generalization, map use, multimedia mapping, 2-D and 3-D visualization, interactive maps, Web maps, Virtual Globes, general purpose maps, relief representation, thematic maps (including statistical mapping), image maps, intellectual property and copyright, privacy rights, information economics, computer-assisted cartography systems, and map printing.</t>
  </si>
  <si>
    <t>University to add lectures/contact hours to any three (3) or more core study areas other than the research project</t>
  </si>
  <si>
    <t>Total contact hours (Lectures).</t>
  </si>
  <si>
    <t>Data Aquisition (From Primary and Secondary Sources inc Surveying, GPS etc.</t>
  </si>
  <si>
    <t>GUIDELINES  FOR  THE  MINIMUM  CORE  COURSES IN GEOGRAPHICAL INFORMATION SCIENCE (GISc) FOR  REGISTRATION  IN  THE  CATEGORY:</t>
  </si>
  <si>
    <t>GEOGRAPHICAL INFORMATION SCIENCE (GISc) TECHNOLOGIST</t>
  </si>
  <si>
    <t>Lectures</t>
  </si>
  <si>
    <t>Nature of human geography; Demography of world population; Food resources; Urbanisation: models of urban structure, functional areas in cities, cities in developing countries; Politico-geographical organisation: nations and states in conflict, regions in the news; Environmental systems on a global scale: fluvial, arid, karst, coastal and glacial environments; Ecosystems and humans; Utilisation of environmental resources: global occurrence, use and depletion of non-renewable energy, water and soil resources; Introduction to earth systems science; Star-forming processes; The solar system and the earth; Internal earth processes; Mineral- and rock-forming processes; Origin of magma and igneous rocks; External structure of the earth; Formation of continents; Plate tectonics; Sedimentary rocks and the geological record; Geological time scale; Metamorphic rocks and mountain building; Humans and tectonics: earthquakes and volcanoes; The hydrosphere; Surface water processes; Groundwater processes; Theory of the origin and evolution of life.</t>
  </si>
  <si>
    <t>T</t>
  </si>
  <si>
    <t>GUIDELINES  FOR  THE  MINIMUM  CORE  THEMES (STUDY AREAS) FOR  REGISTRATION  IN  THE  CATEGORY:</t>
  </si>
  <si>
    <t>GEOGRAPHICAL INFORMATION SCIENCE (GISc) TECHNICIAN</t>
  </si>
  <si>
    <t>Mathematics, Applied Mathematics &amp; Statistics</t>
  </si>
  <si>
    <t>Physics (General Science)</t>
  </si>
  <si>
    <t xml:space="preserve">Logarithms, Binomial expansions, Determinants, Trigonometric  functions, Radian  Measure, The derivatives of a function. Applications of differentiation, Integration, Real numbers and the coordinate plane. Vector algebra with applications to geometry. The mean value theorem ( Enrich with computer based models). Differentiation of functions of one, two and three variables.  Integration. Theory and use of matrix algebra. Linear programming; solving of equations. Elementary differential equations. Vector functions, space curves and arc lengths. Vector algebra with applications, Complex numbers. 
</t>
  </si>
  <si>
    <t xml:space="preserve">Vector quantities, Propagation of light and the use of lenses.  The electromagnetic spectrum Motion. Energy, work and power. Principles of electricity and electromagnetic waves. Laser. Atmospheric and surface properties relating to aerial photography.
</t>
  </si>
  <si>
    <t>Basic components and operation of a personal computer- Software: operating system, word processing: formatting, tables, etc. Use of spreadsheet: formulae, data handling and graphs. Other software applications. Introduction to database theory and database management systems. Relational and other database models, design and development of databases and applications with Microsoft Access. Queries and reports to provide information to database users. A group project using various software packages. Entity relationship modelling, database development life cycle. How it relate to GIS. Introduction to scripting &amp; programming</t>
  </si>
  <si>
    <t>Aerial photography. Analogue &amp; digital Aerial cameras. Co-ordinate systems. Photogrammetric scanners, Stereoscopy, Photo interpretation, Airborne GPS. Flight planning.</t>
  </si>
  <si>
    <t>Develop and improve student’s ability to communicate effectively in English within the discipline of Civil Engineering. Written communication, spoken communication, communication in the workplace. Academic literacy. Information literacy. Economic principles. Types of enterprises. Office organisation and methods. Contracts and contract documents. Theory of management. Work study and work measurement. Quality assurance. Entrepreneurship.</t>
  </si>
  <si>
    <t>Introduction to the law. Different divisions of the South African system of Government. Ownership of property and cadastral systems: registration and transfer of land.   Professional registration &amp; ethics. Access to Information Act. SDI.</t>
  </si>
  <si>
    <t xml:space="preserve">Introduction to Cartography. Map production procedures (Basic steps) Map design. Cartographic Representation. Generalization. Computer assisted cartography. Cartometry. Map data sources. Map librarianship. Copyright. Practical digital mapping. Map Production. </t>
  </si>
  <si>
    <t xml:space="preserve">Acquisition of images, image media and formats incl. image compression, principles of analogue and  digital photography, photogrammetric measurement and data processsing including  geometry of images, ortho-rectification, mosaicing, georeferencing, digital elevation models. Accuracy and reliability assessment of photogrammetrically derived data, image (photo) interpretation, image processing (including image enhancement, image feature extraction, classification).  Applications in resource management, topographical mapping, ortho-image maps, applications in land cover and land use studies,  interpretation of results, presentation of data/information (both hardcopy and digital). Fundamentals of remote sensing; digital data and image characteristis; multipspectral, thermal and hyperspectral sensing; passive &amp; active sensors; image pre-processing (radiometrical and atmospherical corrections, image enhancement); image classification and analysis. Earth radiation model and electro-magnetic spectrum, satellite orbits; geometry of sensors and sensor systems (airborne and satellite). </t>
  </si>
  <si>
    <t xml:space="preserve">Differential and integral calculus of functions of one variable, differential equations,  partial derivatives, mean value theorem,  solving systems of linear and  non-linear equations,  functions( eg. trigonometric , hyperbolic ), conic sections, complex numbers,    matrix algebra,  intersection of lines/planes, distance from points to lines/planes, differential geometry.  Series and polynomials. Statistics: Descriptive Statistics - Univariate: Sampling and the collection of data, frequency distributions and graphical representations. Descriptive measures of location and dispersion. Probability and inference: Introductory probability theory and theoretical distributions. Sampling distributions. Estimation theory and hypothesis testing of sampling averages and proportions (one and two sample cases). Identification, use and interpretation of statistical computer packages and statistical techniques. Multivariate statistics, curve fitting (eg regression and correlation).  </t>
  </si>
  <si>
    <t>Primary data aquisition methods, including surveying techniques, photogrammetry, remote sensing and GPS observations. The nature of observations and data acquisition, types of errors, accuracy, precision, law of error propagation. Data capture from secondary data sources, including digitizing, scanning and manual input. Principles and methods of managing the quality of collected data. The relationship between data quality and their fitness for use in GIS applications. Data needs, data sources, data capture techniques, data integration, data standards. Error modelling and data uncertainty: presentation of spatial data. Data cleaning, migration &amp; manipulation. Metadata collection and capture (sources, national and international standards, use of metadata).  Spatial and attribute data transfer formats. Social surveys questionair.</t>
  </si>
  <si>
    <t>Selected Core Themes and electives</t>
  </si>
  <si>
    <t>The research project must have a system design and or spatial analysis component and include reporting and presentation of final results. The time spend on research topic selection, research proposal, analysis &amp; interpretation, progress reporting, and liaison with research supervisor must be a minimal of 200 hours.</t>
  </si>
  <si>
    <t>The research project must have a design and or analysis component and include reporting and presentation of final results. The time spend on research topic selection, research proposal, analysis &amp; interpretation, progress reporting, and liaison with research supervisor must be a minimal of 120 hours.</t>
  </si>
  <si>
    <t>Professional Practice and Ethics</t>
  </si>
  <si>
    <t>Professionalism, professional ethics, different types of professional practices, partnerships and partnership law, structuring  a practice, client relationships, SA Council for Professional and Technical Surveyors (including legislation and rules), and social responsibility. Access to Information Act. SDI. (A minimum of 30% of the time must be spend on professionalism).</t>
  </si>
  <si>
    <t xml:space="preserve">Acquisition of images, image media and formats incl. image compression, principles of analogue and  digital photography, photogrammetric measurement and data processsing including  geometry of images, ortho-rectification, mosaicing, georeferencing, digital elevation models. Accuracy and reliability assessment of photogrammetrically derived data, image (photo) interpretation , image processing (including image enhancement, image feature extraction, classification).  Applications in resource management, topographical mapping, ortho-image maps, applications in land cover and land use studies,  interpretation of results, presentation of data/information (both hardcopy and digital). Fundamentals of remote sensing; digital data and image characteristics; multispectral, thermal and hyperspectral sensing; passive &amp; active sensors; image pre-processing (radiometrical and atmospherical corrections, image enhancement); image classification and analysis. Earth radiation model and electro-magnetic spectrum, satellite orbits; geometry of sensors and sensor systems (airborne and satellite). </t>
  </si>
  <si>
    <t xml:space="preserve">Differential and integral calculus of functions of one variable, differential equations,  partial derivatives, Taylor series, mean value theorem,  solving systems of linear and  non-linear equations,   trigonometric functions, hyperbolic functions, conic sections, complex numbers,  vector geometry,  matrix algebra, linear transformations, space curves and surfaces, intersection of lines/planes, distance from points to lines/planes, differential geometry.  Series and polynomials. Statistics: Descriptive Statistics - Univariate: Sampling and the collection of data, frequency distributions and graphical representations. Descriptive measures of location and dispersion. Probability and inference: Introductory probability theory and theoretical distributions. Sampling distributions. Estimation theory and hypothesis testing of sampling averages and proportions (one and two sample cases). Identification, use, evaluation and interpretation of statistical computer packages and statistical techniques. Multivariate statistics, curve fitting (eg regression and correlation).  </t>
  </si>
  <si>
    <t>TGP</t>
  </si>
  <si>
    <t>TcGP</t>
  </si>
  <si>
    <t>3D Modelling /Cartography/visualisation (Data quality)</t>
  </si>
  <si>
    <t xml:space="preserve">Basic CAD functions, construction lines, scales, line styles, circles, curves, hatching &amp; text enhancements. Basic understanding of CAD functions, concepts &amp; principles. CAD co-ordinate systems. Fundamentals of GIS, Spatial concepts, Spatial data, GIS hardware &amp; software, Data input, GIS data analysis, Practical applications of GIS. Understand concepts and theory to perform spatial queries. Understand, explain and perform overlay analysis. Understand, explain and perform distance based spatial analysis. Understand, explain and produce output symbology for spatial queries. Understand, explain and perform advanced overlay operations. Buffering, Spatial statistical analysis, Spatial Analysis: Introduction to spatial analysis techniques classification, interpolation, extrapolation, geo-referencing,   topology, spatial statistics, Perform basic 2.5D vector surface queries under supervision. Process and/or create simple cartographic models under supervision. Create schematic diagrams.
TIN and general digital terrain applications in environmental and temporal studies; GIS project: The module provides the student with the opportunity to build a GIS application. Project stages include: problem and hypothesis generation, project methodology, data, needs analysis, database design, data analysis and communication of final information products. Open source software. (Include academic/lab/project/field and office work)
</t>
  </si>
  <si>
    <t>Nature of geo-spatial information, geo-spatial information in planning and decision-making, components of a Geographic Information System, data acquisition and manipulation, non-spatial data, feature classification, spatial entities, data structures (vector, raster, hybrid), data modelling, topology, geo-spatial databases and DBMS, spatial analysis, spatial modelling, spatial statistics, design and implementation of GIS, standards for geo-spatial information, metadata and geo-libraries, data quality, data uncertainties, applications (in different fields), 2.5D and 3-D geo-spatial information (including different structures) , temporal, and spatial data infrastructure. (Include academic/lab/project/field and office work)</t>
  </si>
  <si>
    <t>Data Acquisition (from primary i.e. Surveying, GPS observations and secondary sources i.e. digitising; include adjustments and error theory).</t>
  </si>
  <si>
    <t>Selected Core Themes and Electives Study Areas</t>
  </si>
  <si>
    <t>Research project (Category specific).</t>
  </si>
  <si>
    <t>Mathematics, Applied Mathematics and Statistics.</t>
  </si>
  <si>
    <t>Physics (General science).</t>
  </si>
  <si>
    <t>Information Technology.</t>
  </si>
  <si>
    <t>Photogrammetry and Remote Sensing.</t>
  </si>
  <si>
    <t>Geo-spatial Information Science.</t>
  </si>
  <si>
    <t>Coordinate Systems and Map Projections.</t>
  </si>
  <si>
    <t>Business and Project Management.</t>
  </si>
  <si>
    <t>Professional Practice and Ethics.</t>
  </si>
  <si>
    <t>Selected Core Themes and Electives (Study Areas).</t>
  </si>
  <si>
    <t>Geographical Science.</t>
  </si>
  <si>
    <t>Sub total number of lectures in category specific courses.</t>
  </si>
  <si>
    <t>Unspecified discipline specific electives.</t>
  </si>
  <si>
    <t>Category Specific Research project.</t>
  </si>
  <si>
    <t>3D Modelling / Cartography / Visualisation (Data quality).</t>
  </si>
  <si>
    <t>Selected Core Themes and Electives Study Areas.</t>
  </si>
  <si>
    <t>Mathematics, Applied Mathematics &amp; Statistics.</t>
  </si>
  <si>
    <t>Physics (General Science).</t>
  </si>
  <si>
    <t>Professional Practice &amp; Ethics.</t>
  </si>
  <si>
    <t>Category Specific Research Project.</t>
  </si>
  <si>
    <t>Category specific themes (Study areas).</t>
  </si>
  <si>
    <t>3d Modelling / Cartography / Visualisation (Data Quality).</t>
  </si>
  <si>
    <t>The shape of the earth: need of map projections. Types and properties of map projections. Spherical trigonometry. Choice, construction and the use of different projections. Introduction to Geoids and datums. To include co-ordinate systems e.g.  Geographical co-ordinates  3D geocentric co-ordinates, Projected co-ordinates including UTM GNSS co-ordinate systems. Distinguish between concepts of co-ordinate transformation and co-ordinate conversion. Application in GIS. Emphasis on those projections used in SA.</t>
  </si>
  <si>
    <t xml:space="preserve">Spatial analysis, Geomorphology (including coastal geomorphology), Climatology (including ocean influence), Biochemical cycles and the biosphere, Population (includes settlement), Introduction to GIS, Geographic concepts. (incorporating Survey Drawing 2). Basic drafting skills. Projections: orthographic, isometric. Free hand sketching, Topographic and map work, Scales, grid-lines, Cadastral maps/plans. Subdivision application, area &amp; consistency calculations. SG. Office &amp; Deeds Office documentation. Introduction to Cartography, Map design: symbolisation &amp; generalisation. Reproduction: analogue &amp; digital. </t>
  </si>
  <si>
    <t>Introduction to computer hardware, operating systems,  data communications (local and wide area cover networks), word processing, spreadsheets, internet, software  development (scientific/engineering) in a current programming language, systems development (including systems analysis and design), databases and database management systems,  2-D and 3-D CAD, security of systems and information,  end-user computing, databases and database management systems, data warehouses and data mining.</t>
  </si>
  <si>
    <t>Nature of geo-spatial information, geo-spatial information in planning and decision-making, components of a Geographic Information System, data acquisition and manipulation, non-spatial data, feature classification, spatial entities, data structures (vector, raster, hybrid), data modelling, topology, geo-spatial databases and DBMS, spatial analysis, spatial modelling, spatial statistics, design and implementation of GIS, standards for geo-spatial information, metadata and geo-libraries, data quality, data uncertainties, applications (in different fields), 2.5D and 3-D geo-spatial information (including different structures), temporal and spatial data infrastructure. (Include academic/lab/project/field and office work).</t>
  </si>
  <si>
    <r>
      <t xml:space="preserve">Geography its Nature and Prospectives ( e.g. location. space, place, scale, pattern, regionization , globalization ), Population ( e.g. distribution, change ) , Cultural Pattern and Process ( eg. cultural landscapes), Political Organization of space ( eg. territorial of politics) Agricultural and </t>
    </r>
    <r>
      <rPr>
        <sz val="10"/>
        <rFont val="Verdana"/>
        <family val="2"/>
      </rPr>
      <t xml:space="preserve">Rural </t>
    </r>
    <r>
      <rPr>
        <sz val="10"/>
        <color indexed="8"/>
        <rFont val="Verdana"/>
        <family val="2"/>
      </rPr>
      <t xml:space="preserve">Land Use , Industrialization , Cities and Urban Land Use (eg. models of urban systems, eternal city structures ), </t>
    </r>
    <r>
      <rPr>
        <sz val="10"/>
        <rFont val="Verdana"/>
        <family val="2"/>
      </rPr>
      <t>Physical Geography</t>
    </r>
    <r>
      <rPr>
        <sz val="10"/>
        <color indexed="10"/>
        <rFont val="Verdana"/>
        <family val="2"/>
      </rPr>
      <t xml:space="preserve"> </t>
    </r>
    <r>
      <rPr>
        <sz val="10"/>
        <color indexed="8"/>
        <rFont val="Verdana"/>
        <family val="2"/>
      </rPr>
      <t xml:space="preserve">(eg. earth systems , resources, earth science concepts - atmosphere, hydrosphere, </t>
    </r>
    <r>
      <rPr>
        <sz val="10"/>
        <rFont val="Verdana"/>
        <family val="2"/>
      </rPr>
      <t xml:space="preserve">pedisphere, </t>
    </r>
    <r>
      <rPr>
        <sz val="10"/>
        <color indexed="8"/>
        <rFont val="Verdana"/>
        <family val="2"/>
      </rPr>
      <t>biosphere ).</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</si>
</sst>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39">
    <font>
      <sz val="11"/>
      <color indexed="8"/>
      <name val="Calibri"/>
      <family val="2"/>
    </font>
    <font>
      <b/>
      <sz val="14"/>
      <name val="Cambria"/>
      <family val="1"/>
    </font>
    <font>
      <sz val="11"/>
      <name val="Cambria"/>
      <family val="1"/>
    </font>
    <font>
      <sz val="12"/>
      <name val="Cambria"/>
      <family val="1"/>
    </font>
    <font>
      <b/>
      <sz val="12"/>
      <name val="Cambria"/>
      <family val="1"/>
    </font>
    <font>
      <b/>
      <sz val="11"/>
      <name val="Cambria"/>
      <family val="1"/>
    </font>
    <font>
      <sz val="10"/>
      <name val="Arial"/>
      <family val="2"/>
    </font>
    <font>
      <b/>
      <sz val="10"/>
      <color indexed="8"/>
      <name val="Verdana"/>
      <family val="2"/>
    </font>
    <font>
      <sz val="10"/>
      <color indexed="8"/>
      <name val="Verdana"/>
      <family val="2"/>
    </font>
    <font>
      <sz val="10"/>
      <name val="Verdana"/>
      <family val="2"/>
    </font>
    <font>
      <i/>
      <sz val="10"/>
      <color indexed="8"/>
      <name val="Verdana"/>
      <family val="2"/>
    </font>
    <font>
      <sz val="10"/>
      <color indexed="53"/>
      <name val="Verdana"/>
      <family val="2"/>
    </font>
    <font>
      <sz val="10"/>
      <color indexed="10"/>
      <name val="Verdana"/>
      <family val="2"/>
    </font>
    <font>
      <sz val="10"/>
      <color indexed="30"/>
      <name val="Verdana"/>
      <family val="2"/>
    </font>
    <font>
      <b/>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4"/>
      <color indexed="10"/>
      <name val="Cambria"/>
      <family val="1"/>
    </font>
    <font>
      <sz val="14"/>
      <color indexed="8"/>
      <name val="Cambria"/>
      <family val="1"/>
    </font>
    <font>
      <sz val="12"/>
      <color indexed="8"/>
      <name val="Cambria"/>
      <family val="1"/>
    </font>
    <font>
      <sz val="8"/>
      <color indexed="8"/>
      <name val="Verdana"/>
      <family val="2"/>
    </font>
    <font>
      <b/>
      <i/>
      <sz val="10"/>
      <color indexed="8"/>
      <name val="Verdana"/>
      <family val="2"/>
    </font>
    <font>
      <b/>
      <sz val="12"/>
      <color indexed="8"/>
      <name val="Calibri"/>
      <family val="2"/>
    </font>
    <font>
      <b/>
      <sz val="14"/>
      <color indexed="8"/>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right/>
      <top style="medium"/>
      <bottom/>
    </border>
    <border>
      <left style="medium"/>
      <right/>
      <top style="medium"/>
      <bottom style="medium"/>
    </border>
    <border>
      <left/>
      <right style="medium"/>
      <top style="medium"/>
      <bottom style="medium"/>
    </border>
    <border>
      <left style="medium"/>
      <right style="medium"/>
      <top style="medium"/>
      <bottom style="medium"/>
    </border>
    <border>
      <left style="thin"/>
      <right style="thin"/>
      <top/>
      <bottom style="thin"/>
    </border>
    <border>
      <left style="thin"/>
      <right style="thin"/>
      <top style="thin"/>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67">
    <xf numFmtId="0" fontId="0" fillId="0" borderId="0" xfId="0" applyAlignment="1">
      <alignment/>
    </xf>
    <xf numFmtId="0" fontId="31" fillId="0" borderId="0" xfId="0" applyFont="1" applyFill="1" applyBorder="1" applyAlignment="1">
      <alignment/>
    </xf>
    <xf numFmtId="0" fontId="31" fillId="0" borderId="0" xfId="0" applyFont="1" applyAlignment="1">
      <alignment/>
    </xf>
    <xf numFmtId="0" fontId="2" fillId="0" borderId="0" xfId="0" applyFont="1" applyFill="1" applyBorder="1" applyAlignment="1">
      <alignment/>
    </xf>
    <xf numFmtId="0" fontId="2" fillId="0" borderId="0" xfId="0" applyFont="1" applyAlignment="1">
      <alignment/>
    </xf>
    <xf numFmtId="0" fontId="32" fillId="0" borderId="0" xfId="0" applyFont="1" applyBorder="1" applyAlignment="1">
      <alignment horizontal="left"/>
    </xf>
    <xf numFmtId="0" fontId="33" fillId="0" borderId="0" xfId="0" applyFont="1" applyAlignment="1">
      <alignment horizontal="center"/>
    </xf>
    <xf numFmtId="0" fontId="3" fillId="0" borderId="10" xfId="0" applyFont="1" applyBorder="1" applyAlignment="1">
      <alignment/>
    </xf>
    <xf numFmtId="0" fontId="4" fillId="0" borderId="10" xfId="0" applyFont="1" applyBorder="1" applyAlignment="1">
      <alignment horizontal="center"/>
    </xf>
    <xf numFmtId="0" fontId="2" fillId="0" borderId="10" xfId="0" applyFont="1" applyFill="1" applyBorder="1" applyAlignment="1">
      <alignment/>
    </xf>
    <xf numFmtId="0" fontId="4" fillId="24" borderId="11" xfId="0" applyFont="1" applyFill="1" applyBorder="1" applyAlignment="1">
      <alignment horizontal="center"/>
    </xf>
    <xf numFmtId="0" fontId="3" fillId="0" borderId="10" xfId="0" applyFont="1" applyBorder="1" applyAlignment="1">
      <alignment horizontal="justify" vertical="top"/>
    </xf>
    <xf numFmtId="0" fontId="1" fillId="0" borderId="10" xfId="0" applyFont="1" applyBorder="1" applyAlignment="1">
      <alignment horizontal="center" vertical="top"/>
    </xf>
    <xf numFmtId="1" fontId="4" fillId="24" borderId="11" xfId="0" applyNumberFormat="1" applyFont="1" applyFill="1" applyBorder="1" applyAlignment="1">
      <alignment vertical="top"/>
    </xf>
    <xf numFmtId="0" fontId="5" fillId="0" borderId="10" xfId="0" applyFont="1" applyFill="1" applyBorder="1" applyAlignment="1">
      <alignment/>
    </xf>
    <xf numFmtId="0" fontId="5" fillId="0" borderId="10" xfId="0" applyFont="1" applyBorder="1" applyAlignment="1">
      <alignment/>
    </xf>
    <xf numFmtId="0" fontId="5" fillId="24" borderId="11" xfId="0" applyFont="1" applyFill="1" applyBorder="1" applyAlignment="1">
      <alignment/>
    </xf>
    <xf numFmtId="0" fontId="4" fillId="0" borderId="10" xfId="0" applyFont="1" applyBorder="1" applyAlignment="1">
      <alignment horizontal="center" vertical="top"/>
    </xf>
    <xf numFmtId="0" fontId="3" fillId="24" borderId="11" xfId="0" applyFont="1" applyFill="1" applyBorder="1" applyAlignment="1">
      <alignment/>
    </xf>
    <xf numFmtId="0" fontId="1" fillId="0" borderId="10" xfId="0" applyFont="1" applyFill="1" applyBorder="1" applyAlignment="1">
      <alignment horizontal="justify" vertical="top"/>
    </xf>
    <xf numFmtId="0" fontId="2" fillId="0" borderId="10" xfId="0" applyFont="1" applyBorder="1" applyAlignment="1">
      <alignment/>
    </xf>
    <xf numFmtId="0" fontId="2" fillId="24" borderId="0" xfId="0" applyFont="1" applyFill="1" applyBorder="1" applyAlignment="1">
      <alignment/>
    </xf>
    <xf numFmtId="0" fontId="2" fillId="0" borderId="0" xfId="0" applyFont="1" applyBorder="1" applyAlignment="1">
      <alignment/>
    </xf>
    <xf numFmtId="1" fontId="4" fillId="0" borderId="10" xfId="0" applyNumberFormat="1" applyFont="1" applyFill="1" applyBorder="1" applyAlignment="1">
      <alignment horizontal="center" vertical="top"/>
    </xf>
    <xf numFmtId="1" fontId="4" fillId="24" borderId="11" xfId="0" applyNumberFormat="1" applyFont="1" applyFill="1" applyBorder="1" applyAlignment="1">
      <alignment horizontal="center" vertical="top"/>
    </xf>
    <xf numFmtId="1" fontId="4" fillId="0" borderId="0" xfId="0" applyNumberFormat="1" applyFont="1" applyFill="1" applyBorder="1" applyAlignment="1">
      <alignment horizontal="center" vertical="top"/>
    </xf>
    <xf numFmtId="1" fontId="4" fillId="24" borderId="10" xfId="0" applyNumberFormat="1" applyFont="1" applyFill="1" applyBorder="1" applyAlignment="1">
      <alignment horizontal="center" vertical="top"/>
    </xf>
    <xf numFmtId="0" fontId="2" fillId="0" borderId="0" xfId="0" applyFont="1" applyFill="1" applyAlignment="1">
      <alignment/>
    </xf>
    <xf numFmtId="0" fontId="4" fillId="0" borderId="10" xfId="0" applyFont="1" applyFill="1" applyBorder="1" applyAlignment="1">
      <alignment horizontal="justify" vertical="top"/>
    </xf>
    <xf numFmtId="0" fontId="3" fillId="20" borderId="10" xfId="0" applyFont="1" applyFill="1" applyBorder="1" applyAlignment="1">
      <alignment horizontal="justify" vertical="top"/>
    </xf>
    <xf numFmtId="0" fontId="3" fillId="0" borderId="10" xfId="0" applyFont="1" applyFill="1" applyBorder="1" applyAlignment="1">
      <alignment/>
    </xf>
    <xf numFmtId="0" fontId="1" fillId="0" borderId="10" xfId="0" applyFont="1" applyFill="1" applyBorder="1" applyAlignment="1">
      <alignment/>
    </xf>
    <xf numFmtId="1" fontId="4" fillId="11" borderId="10" xfId="0" applyNumberFormat="1" applyFont="1" applyFill="1" applyBorder="1" applyAlignment="1">
      <alignment horizontal="center" vertical="top"/>
    </xf>
    <xf numFmtId="0" fontId="3" fillId="0" borderId="0" xfId="0" applyFont="1" applyAlignment="1">
      <alignment/>
    </xf>
    <xf numFmtId="0" fontId="2" fillId="24" borderId="0" xfId="0" applyFont="1" applyFill="1" applyAlignment="1">
      <alignment/>
    </xf>
    <xf numFmtId="0" fontId="34" fillId="0" borderId="0" xfId="0" applyFont="1" applyAlignment="1">
      <alignment/>
    </xf>
    <xf numFmtId="0" fontId="31" fillId="0" borderId="0" xfId="0" applyFont="1" applyFill="1" applyAlignment="1">
      <alignment/>
    </xf>
    <xf numFmtId="0" fontId="31" fillId="24" borderId="0" xfId="0" applyFont="1" applyFill="1" applyAlignment="1">
      <alignment/>
    </xf>
    <xf numFmtId="0" fontId="2" fillId="0" borderId="10" xfId="0" applyFont="1" applyBorder="1" applyAlignment="1">
      <alignment horizontal="justify" vertical="top"/>
    </xf>
    <xf numFmtId="0" fontId="2" fillId="0" borderId="10" xfId="0" applyFont="1" applyFill="1" applyBorder="1" applyAlignment="1">
      <alignment horizontal="justify" vertical="top"/>
    </xf>
    <xf numFmtId="0" fontId="29" fillId="0" borderId="10" xfId="0" applyFont="1" applyBorder="1" applyAlignment="1">
      <alignment horizontal="justify" vertical="top" wrapText="1"/>
    </xf>
    <xf numFmtId="0" fontId="8" fillId="0" borderId="0" xfId="0" applyFont="1" applyAlignment="1">
      <alignment/>
    </xf>
    <xf numFmtId="0" fontId="7" fillId="0" borderId="10" xfId="0" applyFont="1" applyBorder="1" applyAlignment="1">
      <alignment horizontal="center" vertical="top" wrapText="1"/>
    </xf>
    <xf numFmtId="0" fontId="8" fillId="0" borderId="0" xfId="0" applyFont="1" applyBorder="1" applyAlignment="1">
      <alignment/>
    </xf>
    <xf numFmtId="0" fontId="7" fillId="0" borderId="10" xfId="0" applyFont="1" applyBorder="1" applyAlignment="1">
      <alignment horizontal="justify" vertical="top" wrapText="1"/>
    </xf>
    <xf numFmtId="0" fontId="8" fillId="0" borderId="10" xfId="0" applyNumberFormat="1" applyFont="1" applyBorder="1" applyAlignment="1">
      <alignment horizontal="justify" vertical="top" wrapText="1"/>
    </xf>
    <xf numFmtId="0" fontId="8" fillId="0" borderId="0" xfId="0" applyFont="1" applyBorder="1" applyAlignment="1">
      <alignment wrapText="1"/>
    </xf>
    <xf numFmtId="0" fontId="8" fillId="0" borderId="10" xfId="0" applyFont="1" applyBorder="1" applyAlignment="1">
      <alignment horizontal="justify" vertical="top" wrapText="1"/>
    </xf>
    <xf numFmtId="0" fontId="8" fillId="0" borderId="10" xfId="0" applyFont="1" applyBorder="1" applyAlignment="1">
      <alignment vertical="top" wrapText="1"/>
    </xf>
    <xf numFmtId="0" fontId="7" fillId="0" borderId="10" xfId="0" applyFont="1" applyFill="1" applyBorder="1" applyAlignment="1">
      <alignment horizontal="justify" vertical="top" wrapText="1"/>
    </xf>
    <xf numFmtId="0" fontId="8" fillId="0" borderId="0" xfId="0" applyFont="1" applyBorder="1" applyAlignment="1">
      <alignment horizontal="center"/>
    </xf>
    <xf numFmtId="0" fontId="7" fillId="0" borderId="10" xfId="0" applyFont="1" applyBorder="1" applyAlignment="1">
      <alignment horizontal="justify" vertical="top" wrapText="1"/>
    </xf>
    <xf numFmtId="1" fontId="7" fillId="0" borderId="10" xfId="0" applyNumberFormat="1" applyFont="1" applyFill="1" applyBorder="1" applyAlignment="1">
      <alignment horizontal="center" vertical="top" wrapText="1"/>
    </xf>
    <xf numFmtId="0" fontId="8" fillId="0" borderId="10" xfId="0" applyFont="1" applyBorder="1" applyAlignment="1">
      <alignment horizontal="justify" vertical="top" wrapText="1"/>
    </xf>
    <xf numFmtId="0" fontId="8" fillId="0" borderId="0" xfId="0" applyFont="1" applyFill="1" applyBorder="1" applyAlignment="1">
      <alignment/>
    </xf>
    <xf numFmtId="0" fontId="8" fillId="0" borderId="0" xfId="0" applyFont="1" applyAlignment="1">
      <alignment wrapText="1"/>
    </xf>
    <xf numFmtId="1" fontId="8" fillId="0" borderId="0" xfId="0" applyNumberFormat="1" applyFont="1" applyBorder="1" applyAlignment="1">
      <alignment/>
    </xf>
    <xf numFmtId="0" fontId="8" fillId="0" borderId="10" xfId="0" applyFont="1" applyBorder="1" applyAlignment="1">
      <alignment vertical="top" wrapText="1"/>
    </xf>
    <xf numFmtId="0" fontId="7" fillId="0" borderId="10" xfId="0" applyFont="1" applyFill="1" applyBorder="1" applyAlignment="1">
      <alignment horizontal="justify" vertical="top" wrapText="1"/>
    </xf>
    <xf numFmtId="0" fontId="7" fillId="20" borderId="10" xfId="0" applyFont="1" applyFill="1" applyBorder="1" applyAlignment="1">
      <alignment horizontal="justify" vertical="top" wrapText="1"/>
    </xf>
    <xf numFmtId="0" fontId="8" fillId="0" borderId="0" xfId="0" applyFont="1" applyAlignment="1">
      <alignment wrapText="1"/>
    </xf>
    <xf numFmtId="0" fontId="7" fillId="0" borderId="10" xfId="56" applyFont="1" applyFill="1" applyBorder="1" applyAlignment="1">
      <alignment horizontal="justify" vertical="top" wrapText="1"/>
      <protection/>
    </xf>
    <xf numFmtId="1" fontId="7" fillId="0" borderId="10" xfId="56" applyNumberFormat="1" applyFont="1" applyFill="1" applyBorder="1" applyAlignment="1">
      <alignment horizontal="center" vertical="top" wrapText="1"/>
      <protection/>
    </xf>
    <xf numFmtId="0" fontId="8" fillId="0" borderId="0" xfId="56" applyFont="1" applyFill="1" applyBorder="1">
      <alignment/>
      <protection/>
    </xf>
    <xf numFmtId="0" fontId="8" fillId="0" borderId="0" xfId="0" applyFont="1" applyBorder="1" applyAlignment="1">
      <alignment horizontal="center"/>
    </xf>
    <xf numFmtId="0" fontId="7" fillId="0" borderId="0" xfId="0" applyFont="1" applyBorder="1" applyAlignment="1">
      <alignment horizontal="center" wrapText="1"/>
    </xf>
    <xf numFmtId="0" fontId="7" fillId="0" borderId="12" xfId="0" applyFont="1" applyBorder="1" applyAlignment="1">
      <alignment horizontal="right" vertical="center" wrapText="1"/>
    </xf>
    <xf numFmtId="0" fontId="8" fillId="0" borderId="0" xfId="0" applyFont="1" applyBorder="1" applyAlignment="1">
      <alignment horizontal="right" vertical="center" wrapText="1"/>
    </xf>
    <xf numFmtId="0" fontId="7" fillId="0" borderId="0" xfId="0" applyFont="1" applyBorder="1" applyAlignment="1">
      <alignment horizontal="right" vertical="center" wrapText="1"/>
    </xf>
    <xf numFmtId="0" fontId="8" fillId="21" borderId="13" xfId="0" applyFont="1" applyFill="1" applyBorder="1" applyAlignment="1">
      <alignment/>
    </xf>
    <xf numFmtId="0" fontId="7" fillId="21" borderId="14" xfId="0" applyFont="1" applyFill="1" applyBorder="1" applyAlignment="1">
      <alignment horizontal="left" vertical="top" wrapText="1"/>
    </xf>
    <xf numFmtId="0" fontId="7" fillId="21" borderId="15" xfId="0" applyFont="1" applyFill="1" applyBorder="1" applyAlignment="1">
      <alignment horizontal="right" vertical="center" wrapText="1"/>
    </xf>
    <xf numFmtId="0" fontId="8" fillId="0" borderId="16" xfId="0" applyFont="1" applyBorder="1" applyAlignment="1">
      <alignment horizontal="justify" vertical="top" wrapText="1"/>
    </xf>
    <xf numFmtId="0" fontId="7" fillId="0" borderId="16" xfId="0" applyFont="1" applyBorder="1" applyAlignment="1">
      <alignment horizontal="justify" vertical="top" wrapText="1"/>
    </xf>
    <xf numFmtId="1" fontId="7" fillId="0" borderId="16" xfId="0" applyNumberFormat="1" applyFont="1" applyFill="1" applyBorder="1" applyAlignment="1">
      <alignment horizontal="right" vertical="center" wrapText="1"/>
    </xf>
    <xf numFmtId="0" fontId="8" fillId="0" borderId="10" xfId="0" applyNumberFormat="1" applyFont="1" applyBorder="1" applyAlignment="1">
      <alignment horizontal="left" vertical="top" wrapText="1"/>
    </xf>
    <xf numFmtId="0" fontId="8" fillId="0" borderId="10" xfId="0" applyFont="1" applyFill="1" applyBorder="1" applyAlignment="1">
      <alignment horizontal="right" vertical="center"/>
    </xf>
    <xf numFmtId="1" fontId="7" fillId="0" borderId="10" xfId="0" applyNumberFormat="1" applyFont="1" applyFill="1" applyBorder="1" applyAlignment="1">
      <alignment horizontal="right" vertical="center" wrapText="1"/>
    </xf>
    <xf numFmtId="0" fontId="8" fillId="0" borderId="17" xfId="0" applyFont="1" applyBorder="1" applyAlignment="1">
      <alignment horizontal="center" vertical="top" wrapText="1"/>
    </xf>
    <xf numFmtId="0" fontId="8" fillId="20" borderId="10" xfId="0" applyFont="1" applyFill="1" applyBorder="1" applyAlignment="1">
      <alignment horizontal="justify" vertical="top" wrapText="1"/>
    </xf>
    <xf numFmtId="0" fontId="8" fillId="20" borderId="10" xfId="0" applyFont="1" applyFill="1" applyBorder="1" applyAlignment="1">
      <alignment horizontal="justify" vertical="top" wrapText="1"/>
    </xf>
    <xf numFmtId="1" fontId="10" fillId="20" borderId="10" xfId="0" applyNumberFormat="1" applyFont="1" applyFill="1" applyBorder="1" applyAlignment="1">
      <alignment horizontal="right" vertical="center"/>
    </xf>
    <xf numFmtId="0" fontId="8" fillId="0" borderId="10" xfId="0" applyFont="1" applyBorder="1" applyAlignment="1">
      <alignment/>
    </xf>
    <xf numFmtId="0" fontId="7" fillId="0" borderId="10" xfId="0" applyFont="1" applyFill="1" applyBorder="1" applyAlignment="1">
      <alignment horizontal="right" vertical="center"/>
    </xf>
    <xf numFmtId="1" fontId="10" fillId="20" borderId="10" xfId="0" applyNumberFormat="1" applyFont="1" applyFill="1" applyBorder="1" applyAlignment="1">
      <alignment horizontal="right" vertical="center" wrapText="1"/>
    </xf>
    <xf numFmtId="0" fontId="8" fillId="0" borderId="10" xfId="0" applyFont="1" applyFill="1" applyBorder="1" applyAlignment="1">
      <alignment/>
    </xf>
    <xf numFmtId="0" fontId="7" fillId="20" borderId="10" xfId="0" applyFont="1" applyFill="1" applyBorder="1" applyAlignment="1">
      <alignment horizontal="justify" vertical="top" wrapText="1"/>
    </xf>
    <xf numFmtId="1" fontId="7" fillId="20" borderId="10" xfId="0" applyNumberFormat="1" applyFont="1" applyFill="1" applyBorder="1" applyAlignment="1">
      <alignment horizontal="right" vertical="center" wrapText="1"/>
    </xf>
    <xf numFmtId="0" fontId="8" fillId="0" borderId="0" xfId="0" applyFont="1" applyAlignment="1">
      <alignment/>
    </xf>
    <xf numFmtId="0" fontId="11" fillId="0" borderId="0" xfId="0" applyFont="1" applyFill="1" applyBorder="1" applyAlignment="1">
      <alignment horizontal="justify" vertical="top" wrapText="1"/>
    </xf>
    <xf numFmtId="0" fontId="8" fillId="0" borderId="0" xfId="0" applyFont="1" applyAlignment="1">
      <alignment horizontal="right" vertical="center" wrapText="1"/>
    </xf>
    <xf numFmtId="0" fontId="12" fillId="0" borderId="0" xfId="0" applyFont="1" applyAlignment="1">
      <alignment/>
    </xf>
    <xf numFmtId="0" fontId="13" fillId="0" borderId="0" xfId="0" applyFont="1" applyAlignment="1">
      <alignment/>
    </xf>
    <xf numFmtId="0" fontId="7" fillId="0" borderId="0" xfId="0" applyFont="1" applyBorder="1" applyAlignment="1">
      <alignment horizontal="center"/>
    </xf>
    <xf numFmtId="0" fontId="7" fillId="0" borderId="0" xfId="0" applyFont="1" applyBorder="1" applyAlignment="1">
      <alignment horizontal="center" wrapText="1"/>
    </xf>
    <xf numFmtId="0" fontId="8" fillId="0" borderId="0" xfId="0" applyFont="1" applyBorder="1" applyAlignment="1">
      <alignment horizontal="center" wrapText="1"/>
    </xf>
    <xf numFmtId="0" fontId="7" fillId="0" borderId="0" xfId="0" applyFont="1" applyBorder="1" applyAlignment="1">
      <alignment horizontal="center" vertical="top" wrapText="1"/>
    </xf>
    <xf numFmtId="0" fontId="7" fillId="20" borderId="10" xfId="0" applyFont="1" applyFill="1" applyBorder="1" applyAlignment="1">
      <alignment horizontal="center"/>
    </xf>
    <xf numFmtId="0" fontId="7" fillId="20" borderId="10" xfId="0" applyFont="1" applyFill="1" applyBorder="1" applyAlignment="1">
      <alignment horizontal="left" vertical="top" wrapText="1"/>
    </xf>
    <xf numFmtId="0" fontId="7" fillId="20" borderId="10" xfId="56" applyFont="1" applyFill="1" applyBorder="1" applyAlignment="1">
      <alignment horizontal="left" vertical="top" wrapText="1"/>
      <protection/>
    </xf>
    <xf numFmtId="1"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8" xfId="0" applyFont="1" applyFill="1" applyBorder="1" applyAlignment="1">
      <alignment horizontal="center" vertical="top" wrapText="1"/>
    </xf>
    <xf numFmtId="0" fontId="8" fillId="0" borderId="18" xfId="0" applyFont="1" applyFill="1" applyBorder="1" applyAlignment="1">
      <alignment horizontal="justify" vertical="top" wrapText="1"/>
    </xf>
    <xf numFmtId="1" fontId="10" fillId="0" borderId="18" xfId="0" applyNumberFormat="1" applyFont="1" applyFill="1" applyBorder="1" applyAlignment="1">
      <alignment horizontal="center" vertical="center"/>
    </xf>
    <xf numFmtId="0" fontId="7" fillId="20" borderId="10" xfId="0" applyFont="1" applyFill="1" applyBorder="1" applyAlignment="1">
      <alignment horizontal="center" vertical="top" wrapText="1"/>
    </xf>
    <xf numFmtId="0" fontId="8" fillId="20" borderId="10" xfId="0" applyFont="1" applyFill="1" applyBorder="1" applyAlignment="1">
      <alignment horizontal="center" vertical="center"/>
    </xf>
    <xf numFmtId="0" fontId="7" fillId="0" borderId="10" xfId="0" applyFont="1" applyBorder="1" applyAlignment="1">
      <alignment horizontal="center"/>
    </xf>
    <xf numFmtId="0" fontId="7" fillId="0" borderId="10" xfId="0" applyFont="1" applyFill="1" applyBorder="1" applyAlignment="1">
      <alignment horizontal="center" vertical="center"/>
    </xf>
    <xf numFmtId="0" fontId="7" fillId="0" borderId="10" xfId="56" applyFont="1" applyFill="1" applyBorder="1" applyAlignment="1">
      <alignment horizontal="center"/>
      <protection/>
    </xf>
    <xf numFmtId="0" fontId="7" fillId="20" borderId="10" xfId="56" applyFont="1" applyFill="1" applyBorder="1" applyAlignment="1">
      <alignment horizontal="center" vertical="top" wrapText="1"/>
      <protection/>
    </xf>
    <xf numFmtId="0" fontId="8" fillId="20" borderId="10" xfId="56" applyFont="1" applyFill="1" applyBorder="1" applyAlignment="1">
      <alignment horizontal="justify" vertical="top" wrapText="1"/>
      <protection/>
    </xf>
    <xf numFmtId="1" fontId="7" fillId="20" borderId="10" xfId="56" applyNumberFormat="1" applyFont="1" applyFill="1" applyBorder="1" applyAlignment="1">
      <alignment horizontal="center" vertical="top" wrapText="1"/>
      <protection/>
    </xf>
    <xf numFmtId="0" fontId="7" fillId="0" borderId="0" xfId="0" applyFont="1" applyFill="1" applyBorder="1" applyAlignment="1">
      <alignment horizont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alignment/>
    </xf>
    <xf numFmtId="1" fontId="10" fillId="0" borderId="0" xfId="0" applyNumberFormat="1" applyFont="1" applyFill="1" applyBorder="1" applyAlignment="1">
      <alignment horizontal="center" wrapText="1"/>
    </xf>
    <xf numFmtId="0" fontId="8" fillId="0" borderId="0" xfId="0" applyFont="1" applyFill="1" applyBorder="1" applyAlignment="1">
      <alignment horizontal="justify" vertical="top" wrapText="1"/>
    </xf>
    <xf numFmtId="1"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horizontal="center"/>
    </xf>
    <xf numFmtId="0" fontId="14" fillId="0" borderId="10" xfId="0" applyFont="1" applyBorder="1" applyAlignment="1">
      <alignment horizontal="center"/>
    </xf>
    <xf numFmtId="0" fontId="14" fillId="0" borderId="10" xfId="0" applyFont="1" applyBorder="1" applyAlignment="1">
      <alignment horizontal="left" vertical="top" wrapText="1"/>
    </xf>
    <xf numFmtId="1" fontId="14" fillId="0" borderId="10" xfId="0" applyNumberFormat="1" applyFont="1" applyFill="1" applyBorder="1" applyAlignment="1">
      <alignment horizontal="center" vertical="top" wrapText="1"/>
    </xf>
    <xf numFmtId="0" fontId="35" fillId="0" borderId="0" xfId="0" applyFont="1" applyBorder="1" applyAlignment="1">
      <alignment horizontal="center" wrapText="1"/>
    </xf>
    <xf numFmtId="0" fontId="35" fillId="0" borderId="0" xfId="0" applyFont="1" applyAlignment="1">
      <alignment/>
    </xf>
    <xf numFmtId="0" fontId="7" fillId="0" borderId="10" xfId="0" applyFont="1" applyBorder="1" applyAlignment="1">
      <alignment horizontal="center" vertical="top" wrapText="1"/>
    </xf>
    <xf numFmtId="0" fontId="8"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vertical="top" wrapText="1"/>
    </xf>
    <xf numFmtId="1" fontId="36" fillId="0" borderId="10" xfId="0" applyNumberFormat="1" applyFont="1" applyFill="1" applyBorder="1" applyAlignment="1">
      <alignment horizontal="center"/>
    </xf>
    <xf numFmtId="1" fontId="8" fillId="0" borderId="0" xfId="0" applyNumberFormat="1" applyFont="1" applyFill="1" applyBorder="1" applyAlignment="1">
      <alignment/>
    </xf>
    <xf numFmtId="0" fontId="8" fillId="0" borderId="0" xfId="0" applyFont="1" applyFill="1" applyAlignment="1">
      <alignment/>
    </xf>
    <xf numFmtId="0" fontId="8" fillId="0" borderId="10" xfId="0" applyFont="1" applyFill="1" applyBorder="1" applyAlignment="1">
      <alignment horizontal="left" vertical="top" wrapText="1"/>
    </xf>
    <xf numFmtId="0" fontId="8" fillId="20" borderId="10" xfId="0" applyFont="1" applyFill="1" applyBorder="1" applyAlignment="1">
      <alignment horizontal="center"/>
    </xf>
    <xf numFmtId="0" fontId="7" fillId="0" borderId="10" xfId="0" applyFont="1" applyBorder="1" applyAlignment="1">
      <alignment horizontal="center"/>
    </xf>
    <xf numFmtId="0" fontId="7" fillId="20" borderId="10" xfId="0" applyFont="1" applyFill="1" applyBorder="1" applyAlignment="1">
      <alignment horizontal="center"/>
    </xf>
    <xf numFmtId="1" fontId="7" fillId="20" borderId="10" xfId="0" applyNumberFormat="1" applyFont="1" applyFill="1" applyBorder="1" applyAlignment="1">
      <alignment horizontal="center" vertical="top" wrapText="1"/>
    </xf>
    <xf numFmtId="0" fontId="7" fillId="0" borderId="0" xfId="0" applyFont="1" applyAlignment="1">
      <alignment horizontal="center"/>
    </xf>
    <xf numFmtId="0" fontId="0" fillId="24" borderId="0" xfId="0" applyFill="1" applyBorder="1" applyAlignment="1">
      <alignment horizontal="center"/>
    </xf>
    <xf numFmtId="0" fontId="0" fillId="0" borderId="0" xfId="0" applyFill="1" applyBorder="1" applyAlignment="1">
      <alignment horizontal="center"/>
    </xf>
    <xf numFmtId="0" fontId="30" fillId="0" borderId="0" xfId="0" applyFont="1" applyFill="1" applyBorder="1" applyAlignment="1">
      <alignment horizontal="center"/>
    </xf>
    <xf numFmtId="1" fontId="0" fillId="0" borderId="0" xfId="0" applyNumberFormat="1" applyFill="1" applyBorder="1" applyAlignment="1">
      <alignment horizontal="center"/>
    </xf>
    <xf numFmtId="1" fontId="37" fillId="0" borderId="0" xfId="0" applyNumberFormat="1" applyFont="1" applyFill="1" applyBorder="1" applyAlignment="1">
      <alignment horizontal="center" vertical="top" wrapText="1"/>
    </xf>
    <xf numFmtId="1" fontId="4" fillId="0" borderId="0" xfId="0" applyNumberFormat="1" applyFont="1" applyFill="1" applyBorder="1" applyAlignment="1">
      <alignment horizontal="center"/>
    </xf>
    <xf numFmtId="0" fontId="31" fillId="0" borderId="0" xfId="0" applyFont="1" applyFill="1" applyBorder="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1" fontId="4" fillId="4" borderId="10" xfId="0" applyNumberFormat="1" applyFont="1" applyFill="1" applyBorder="1" applyAlignment="1">
      <alignment horizontal="center" vertical="center"/>
    </xf>
    <xf numFmtId="1" fontId="4" fillId="0" borderId="10" xfId="0" applyNumberFormat="1" applyFont="1" applyFill="1" applyBorder="1" applyAlignment="1">
      <alignment vertical="top"/>
    </xf>
    <xf numFmtId="1" fontId="4" fillId="4" borderId="10" xfId="0" applyNumberFormat="1" applyFont="1" applyFill="1" applyBorder="1" applyAlignment="1">
      <alignment vertical="top"/>
    </xf>
    <xf numFmtId="1" fontId="4" fillId="4" borderId="10" xfId="0" applyNumberFormat="1" applyFont="1" applyFill="1" applyBorder="1" applyAlignment="1">
      <alignment horizontal="center" vertical="top"/>
    </xf>
    <xf numFmtId="1" fontId="4" fillId="11" borderId="10"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10" xfId="0" applyFont="1" applyFill="1" applyBorder="1" applyAlignment="1">
      <alignment horizontal="justify" vertical="top"/>
    </xf>
    <xf numFmtId="1" fontId="4" fillId="2" borderId="10" xfId="0" applyNumberFormat="1" applyFont="1" applyFill="1" applyBorder="1" applyAlignment="1">
      <alignment horizontal="center" vertical="top"/>
    </xf>
    <xf numFmtId="1" fontId="4" fillId="2" borderId="10" xfId="0" applyNumberFormat="1" applyFont="1" applyFill="1" applyBorder="1" applyAlignment="1">
      <alignment horizontal="center" vertical="center"/>
    </xf>
    <xf numFmtId="1" fontId="4" fillId="2" borderId="11" xfId="0" applyNumberFormat="1" applyFont="1" applyFill="1" applyBorder="1" applyAlignment="1">
      <alignment horizontal="center" vertical="top"/>
    </xf>
    <xf numFmtId="0" fontId="12" fillId="0" borderId="10" xfId="0" applyFont="1" applyFill="1" applyBorder="1" applyAlignment="1">
      <alignment horizontal="center" vertical="top" wrapText="1"/>
    </xf>
    <xf numFmtId="0" fontId="38" fillId="0" borderId="0" xfId="0" applyFont="1" applyBorder="1" applyAlignment="1">
      <alignment horizontal="center"/>
    </xf>
    <xf numFmtId="0" fontId="31" fillId="0" borderId="0" xfId="0" applyFont="1" applyAlignment="1">
      <alignment/>
    </xf>
    <xf numFmtId="0" fontId="1" fillId="0" borderId="0" xfId="0" applyFont="1" applyBorder="1" applyAlignment="1">
      <alignment horizontal="center"/>
    </xf>
    <xf numFmtId="0" fontId="2" fillId="0" borderId="0" xfId="0" applyFont="1" applyAlignment="1">
      <alignment/>
    </xf>
    <xf numFmtId="0" fontId="32" fillId="0" borderId="0" xfId="0" applyFont="1" applyBorder="1" applyAlignment="1">
      <alignment horizontal="left"/>
    </xf>
    <xf numFmtId="0" fontId="31"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59"/>
  <sheetViews>
    <sheetView tabSelected="1" zoomScale="74" zoomScaleNormal="74" zoomScalePageLayoutView="0" workbookViewId="0" topLeftCell="A1">
      <selection activeCell="B36" sqref="B36"/>
    </sheetView>
  </sheetViews>
  <sheetFormatPr defaultColWidth="9.140625" defaultRowHeight="15"/>
  <cols>
    <col min="1" max="1" width="4.140625" style="35" bestFit="1" customWidth="1"/>
    <col min="2" max="2" width="80.7109375" style="35" customWidth="1"/>
    <col min="3" max="3" width="7.8515625" style="2" customWidth="1"/>
    <col min="4" max="4" width="7.28125" style="2" customWidth="1"/>
    <col min="5" max="5" width="3.28125" style="36" customWidth="1"/>
    <col min="6" max="6" width="8.140625" style="2" customWidth="1"/>
    <col min="7" max="7" width="8.00390625" style="2" customWidth="1"/>
    <col min="8" max="8" width="2.8515625" style="37" customWidth="1"/>
    <col min="9" max="9" width="8.140625" style="2" customWidth="1"/>
    <col min="10" max="10" width="8.00390625" style="2" customWidth="1"/>
    <col min="11" max="11" width="9.140625" style="1" customWidth="1"/>
    <col min="12" max="12" width="9.140625" style="146" customWidth="1"/>
    <col min="13" max="20" width="9.140625" style="1" customWidth="1"/>
    <col min="21" max="16384" width="9.140625" style="2" customWidth="1"/>
  </cols>
  <sheetData>
    <row r="1" spans="1:10" ht="26.25" customHeight="1">
      <c r="A1" s="161" t="s">
        <v>21</v>
      </c>
      <c r="B1" s="162"/>
      <c r="C1" s="162"/>
      <c r="D1" s="162"/>
      <c r="E1" s="162"/>
      <c r="F1" s="162"/>
      <c r="G1" s="162"/>
      <c r="H1" s="162"/>
      <c r="I1" s="162"/>
      <c r="J1" s="162"/>
    </row>
    <row r="2" spans="1:20" s="4" customFormat="1" ht="18">
      <c r="A2" s="163" t="s">
        <v>34</v>
      </c>
      <c r="B2" s="164"/>
      <c r="C2" s="164"/>
      <c r="D2" s="164"/>
      <c r="E2" s="164"/>
      <c r="F2" s="164"/>
      <c r="G2" s="164"/>
      <c r="H2" s="164"/>
      <c r="I2" s="164"/>
      <c r="J2" s="164"/>
      <c r="K2" s="3"/>
      <c r="L2" s="147"/>
      <c r="M2" s="3"/>
      <c r="N2" s="3"/>
      <c r="O2" s="3"/>
      <c r="P2" s="3"/>
      <c r="Q2" s="3"/>
      <c r="R2" s="3"/>
      <c r="S2" s="3"/>
      <c r="T2" s="3"/>
    </row>
    <row r="3" spans="1:10" ht="18">
      <c r="A3" s="165" t="s">
        <v>33</v>
      </c>
      <c r="B3" s="166"/>
      <c r="C3" s="166"/>
      <c r="D3" s="166"/>
      <c r="E3" s="166"/>
      <c r="F3" s="166"/>
      <c r="G3" s="166"/>
      <c r="H3" s="166"/>
      <c r="I3" s="166"/>
      <c r="J3" s="166"/>
    </row>
    <row r="4" spans="1:10" ht="18">
      <c r="A4" s="5" t="s">
        <v>24</v>
      </c>
      <c r="B4" s="2"/>
      <c r="C4" s="6"/>
      <c r="D4" s="6"/>
      <c r="E4" s="6"/>
      <c r="F4" s="6"/>
      <c r="G4" s="6"/>
      <c r="H4" s="6"/>
      <c r="I4" s="6"/>
      <c r="J4" s="6"/>
    </row>
    <row r="5" spans="1:10" ht="18">
      <c r="A5" s="5" t="s">
        <v>32</v>
      </c>
      <c r="B5" s="2"/>
      <c r="C5" s="6"/>
      <c r="D5" s="6"/>
      <c r="E5" s="6"/>
      <c r="F5" s="6"/>
      <c r="G5" s="6"/>
      <c r="H5" s="6"/>
      <c r="I5" s="6"/>
      <c r="J5" s="6"/>
    </row>
    <row r="6" spans="1:20" s="4" customFormat="1" ht="15.75">
      <c r="A6" s="7"/>
      <c r="B6" s="8"/>
      <c r="C6" s="8" t="s">
        <v>81</v>
      </c>
      <c r="D6" s="8"/>
      <c r="E6" s="9"/>
      <c r="F6" s="8" t="s">
        <v>80</v>
      </c>
      <c r="G6" s="8"/>
      <c r="H6" s="10"/>
      <c r="I6" s="8" t="s">
        <v>16</v>
      </c>
      <c r="J6" s="8"/>
      <c r="K6" s="3"/>
      <c r="L6" s="147"/>
      <c r="M6" s="3"/>
      <c r="N6" s="3"/>
      <c r="O6" s="3"/>
      <c r="P6" s="3"/>
      <c r="Q6" s="3"/>
      <c r="R6" s="3"/>
      <c r="S6" s="3"/>
      <c r="T6" s="3"/>
    </row>
    <row r="7" spans="1:20" s="4" customFormat="1" ht="25.5" customHeight="1">
      <c r="A7" s="11"/>
      <c r="B7" s="12" t="s">
        <v>23</v>
      </c>
      <c r="C7" s="151" t="s">
        <v>17</v>
      </c>
      <c r="D7" s="151" t="s">
        <v>18</v>
      </c>
      <c r="E7" s="150"/>
      <c r="F7" s="151" t="s">
        <v>17</v>
      </c>
      <c r="G7" s="151" t="s">
        <v>18</v>
      </c>
      <c r="H7" s="13"/>
      <c r="I7" s="151" t="s">
        <v>17</v>
      </c>
      <c r="J7" s="151" t="s">
        <v>18</v>
      </c>
      <c r="K7" s="3"/>
      <c r="L7" s="147"/>
      <c r="M7" s="3"/>
      <c r="N7" s="3"/>
      <c r="O7" s="3"/>
      <c r="P7" s="3"/>
      <c r="Q7" s="3"/>
      <c r="R7" s="3"/>
      <c r="S7" s="3"/>
      <c r="T7" s="3"/>
    </row>
    <row r="8" spans="1:20" s="4" customFormat="1" ht="15.75">
      <c r="A8" s="7"/>
      <c r="B8" s="8"/>
      <c r="C8" s="15"/>
      <c r="D8" s="15"/>
      <c r="E8" s="14"/>
      <c r="F8" s="15"/>
      <c r="G8" s="15"/>
      <c r="H8" s="16"/>
      <c r="I8" s="15" t="s">
        <v>16</v>
      </c>
      <c r="J8" s="15"/>
      <c r="K8" s="3"/>
      <c r="L8" s="147"/>
      <c r="M8" s="3"/>
      <c r="N8" s="3"/>
      <c r="O8" s="3"/>
      <c r="P8" s="3"/>
      <c r="Q8" s="3"/>
      <c r="R8" s="3"/>
      <c r="S8" s="3"/>
      <c r="T8" s="3"/>
    </row>
    <row r="9" spans="1:20" s="4" customFormat="1" ht="19.5" customHeight="1">
      <c r="A9" s="11"/>
      <c r="B9" s="17"/>
      <c r="C9" s="7" t="s">
        <v>17</v>
      </c>
      <c r="D9" s="7" t="s">
        <v>18</v>
      </c>
      <c r="E9" s="7"/>
      <c r="F9" s="7" t="s">
        <v>17</v>
      </c>
      <c r="G9" s="7" t="s">
        <v>18</v>
      </c>
      <c r="H9" s="18"/>
      <c r="I9" s="7" t="s">
        <v>17</v>
      </c>
      <c r="J9" s="7" t="s">
        <v>18</v>
      </c>
      <c r="K9" s="3"/>
      <c r="L9" s="147"/>
      <c r="M9" s="3"/>
      <c r="N9" s="3"/>
      <c r="O9" s="3"/>
      <c r="P9" s="3"/>
      <c r="Q9" s="3"/>
      <c r="R9" s="3"/>
      <c r="S9" s="3"/>
      <c r="T9" s="3"/>
    </row>
    <row r="10" spans="1:20" s="22" customFormat="1" ht="18">
      <c r="A10" s="11"/>
      <c r="B10" s="19" t="s">
        <v>29</v>
      </c>
      <c r="C10" s="20"/>
      <c r="D10" s="20"/>
      <c r="E10" s="9"/>
      <c r="F10" s="20"/>
      <c r="G10" s="20"/>
      <c r="H10" s="21"/>
      <c r="I10" s="20"/>
      <c r="J10" s="20"/>
      <c r="K10" s="3"/>
      <c r="L10" s="147"/>
      <c r="M10" s="3"/>
      <c r="N10" s="3"/>
      <c r="O10" s="3"/>
      <c r="P10" s="3"/>
      <c r="Q10" s="3"/>
      <c r="R10" s="3"/>
      <c r="S10" s="3"/>
      <c r="T10" s="3"/>
    </row>
    <row r="11" spans="1:20" s="4" customFormat="1" ht="15.75">
      <c r="A11" s="38">
        <v>1</v>
      </c>
      <c r="B11" s="11" t="s">
        <v>61</v>
      </c>
      <c r="C11" s="152">
        <v>75</v>
      </c>
      <c r="D11" s="152">
        <f aca="true" t="shared" si="0" ref="D11:D23">C11/C$40*100</f>
        <v>12.5</v>
      </c>
      <c r="E11" s="23"/>
      <c r="F11" s="149">
        <v>75</v>
      </c>
      <c r="G11" s="152">
        <f>(F11/900)*100</f>
        <v>8.333333333333332</v>
      </c>
      <c r="H11" s="24"/>
      <c r="I11" s="152">
        <v>100</v>
      </c>
      <c r="J11" s="152">
        <f aca="true" t="shared" si="1" ref="J11:J22">I11/I$40*100</f>
        <v>8.333333333333332</v>
      </c>
      <c r="K11" s="147"/>
      <c r="L11" s="145"/>
      <c r="M11" s="25"/>
      <c r="N11" s="25"/>
      <c r="O11" s="25"/>
      <c r="P11" s="25"/>
      <c r="Q11" s="25"/>
      <c r="R11" s="25"/>
      <c r="S11" s="25"/>
      <c r="T11" s="3"/>
    </row>
    <row r="12" spans="1:20" s="4" customFormat="1" ht="15.75">
      <c r="A12" s="38">
        <v>2</v>
      </c>
      <c r="B12" s="11" t="s">
        <v>62</v>
      </c>
      <c r="C12" s="152">
        <v>20</v>
      </c>
      <c r="D12" s="152">
        <f t="shared" si="0"/>
        <v>3.3333333333333335</v>
      </c>
      <c r="E12" s="23"/>
      <c r="F12" s="154">
        <v>20</v>
      </c>
      <c r="G12" s="152">
        <f>(F12/900)*100</f>
        <v>2.2222222222222223</v>
      </c>
      <c r="H12" s="24"/>
      <c r="I12" s="152">
        <v>25</v>
      </c>
      <c r="J12" s="152">
        <f t="shared" si="1"/>
        <v>2.083333333333333</v>
      </c>
      <c r="K12" s="147"/>
      <c r="L12" s="147"/>
      <c r="M12" s="3"/>
      <c r="N12" s="3"/>
      <c r="O12" s="3"/>
      <c r="P12" s="3"/>
      <c r="Q12" s="3"/>
      <c r="R12" s="3"/>
      <c r="S12" s="3"/>
      <c r="T12" s="3"/>
    </row>
    <row r="13" spans="1:20" s="4" customFormat="1" ht="15.75">
      <c r="A13" s="38">
        <v>3</v>
      </c>
      <c r="B13" s="11" t="s">
        <v>2</v>
      </c>
      <c r="C13" s="152">
        <v>0</v>
      </c>
      <c r="D13" s="152">
        <f t="shared" si="0"/>
        <v>0</v>
      </c>
      <c r="E13" s="23"/>
      <c r="F13" s="149">
        <v>0</v>
      </c>
      <c r="G13" s="152">
        <f aca="true" t="shared" si="2" ref="G13:G23">(F13/900)*100</f>
        <v>0</v>
      </c>
      <c r="H13" s="24"/>
      <c r="I13" s="152">
        <v>0</v>
      </c>
      <c r="J13" s="152">
        <f t="shared" si="1"/>
        <v>0</v>
      </c>
      <c r="K13" s="147"/>
      <c r="L13" s="145"/>
      <c r="M13" s="25"/>
      <c r="N13" s="25"/>
      <c r="O13" s="25"/>
      <c r="P13" s="25"/>
      <c r="Q13" s="25"/>
      <c r="R13" s="25"/>
      <c r="S13" s="25"/>
      <c r="T13" s="3"/>
    </row>
    <row r="14" spans="1:20" s="4" customFormat="1" ht="15.75">
      <c r="A14" s="38">
        <v>4</v>
      </c>
      <c r="B14" s="11" t="s">
        <v>3</v>
      </c>
      <c r="C14" s="152">
        <v>60</v>
      </c>
      <c r="D14" s="152">
        <f t="shared" si="0"/>
        <v>10</v>
      </c>
      <c r="E14" s="23"/>
      <c r="F14" s="154">
        <v>60</v>
      </c>
      <c r="G14" s="152">
        <f t="shared" si="2"/>
        <v>6.666666666666667</v>
      </c>
      <c r="H14" s="24"/>
      <c r="I14" s="152">
        <v>75</v>
      </c>
      <c r="J14" s="152">
        <f t="shared" si="1"/>
        <v>6.25</v>
      </c>
      <c r="K14" s="141"/>
      <c r="L14" s="147"/>
      <c r="M14" s="3"/>
      <c r="N14" s="3"/>
      <c r="O14" s="3"/>
      <c r="P14" s="3"/>
      <c r="Q14" s="3"/>
      <c r="R14" s="3"/>
      <c r="S14" s="3"/>
      <c r="T14" s="3"/>
    </row>
    <row r="15" spans="1:20" s="4" customFormat="1" ht="15.75">
      <c r="A15" s="38">
        <v>5</v>
      </c>
      <c r="B15" s="11" t="s">
        <v>4</v>
      </c>
      <c r="C15" s="152">
        <v>120</v>
      </c>
      <c r="D15" s="152">
        <f t="shared" si="0"/>
        <v>20</v>
      </c>
      <c r="E15" s="23"/>
      <c r="F15" s="149">
        <v>120</v>
      </c>
      <c r="G15" s="152">
        <f t="shared" si="2"/>
        <v>13.333333333333334</v>
      </c>
      <c r="H15" s="24"/>
      <c r="I15" s="152">
        <v>175</v>
      </c>
      <c r="J15" s="152">
        <f t="shared" si="1"/>
        <v>14.583333333333334</v>
      </c>
      <c r="K15" s="141"/>
      <c r="L15" s="145"/>
      <c r="M15" s="25"/>
      <c r="N15" s="25"/>
      <c r="O15" s="25"/>
      <c r="P15" s="25"/>
      <c r="Q15" s="25"/>
      <c r="R15" s="25"/>
      <c r="S15" s="25"/>
      <c r="T15" s="3"/>
    </row>
    <row r="16" spans="1:20" s="4" customFormat="1" ht="15.75">
      <c r="A16" s="38">
        <v>6</v>
      </c>
      <c r="B16" s="11" t="s">
        <v>5</v>
      </c>
      <c r="C16" s="152">
        <v>60</v>
      </c>
      <c r="D16" s="152">
        <f t="shared" si="0"/>
        <v>10</v>
      </c>
      <c r="E16" s="23"/>
      <c r="F16" s="154">
        <v>60</v>
      </c>
      <c r="G16" s="152">
        <f t="shared" si="2"/>
        <v>6.666666666666667</v>
      </c>
      <c r="H16" s="24"/>
      <c r="I16" s="152">
        <v>75</v>
      </c>
      <c r="J16" s="152">
        <f t="shared" si="1"/>
        <v>6.25</v>
      </c>
      <c r="K16" s="141"/>
      <c r="L16" s="147"/>
      <c r="M16" s="3"/>
      <c r="N16" s="3"/>
      <c r="O16" s="3"/>
      <c r="P16" s="3"/>
      <c r="Q16" s="3"/>
      <c r="R16" s="3"/>
      <c r="S16" s="3"/>
      <c r="T16" s="3"/>
    </row>
    <row r="17" spans="1:20" s="4" customFormat="1" ht="15.75">
      <c r="A17" s="38">
        <v>7</v>
      </c>
      <c r="B17" s="11" t="s">
        <v>6</v>
      </c>
      <c r="C17" s="152">
        <v>40</v>
      </c>
      <c r="D17" s="152">
        <f t="shared" si="0"/>
        <v>6.666666666666667</v>
      </c>
      <c r="E17" s="23"/>
      <c r="F17" s="149">
        <v>40</v>
      </c>
      <c r="G17" s="152">
        <f t="shared" si="2"/>
        <v>4.444444444444445</v>
      </c>
      <c r="H17" s="24"/>
      <c r="I17" s="152">
        <v>50</v>
      </c>
      <c r="J17" s="152">
        <f t="shared" si="1"/>
        <v>4.166666666666666</v>
      </c>
      <c r="K17" s="141"/>
      <c r="L17" s="145"/>
      <c r="M17" s="25"/>
      <c r="N17" s="25"/>
      <c r="O17" s="25"/>
      <c r="P17" s="25"/>
      <c r="Q17" s="25"/>
      <c r="R17" s="25"/>
      <c r="S17" s="25"/>
      <c r="T17" s="3"/>
    </row>
    <row r="18" spans="1:20" s="4" customFormat="1" ht="15.75">
      <c r="A18" s="38">
        <v>8</v>
      </c>
      <c r="B18" s="11" t="s">
        <v>7</v>
      </c>
      <c r="C18" s="152">
        <v>0</v>
      </c>
      <c r="D18" s="152">
        <f t="shared" si="0"/>
        <v>0</v>
      </c>
      <c r="E18" s="23"/>
      <c r="F18" s="154">
        <v>0</v>
      </c>
      <c r="G18" s="152">
        <f t="shared" si="2"/>
        <v>0</v>
      </c>
      <c r="H18" s="24"/>
      <c r="I18" s="152">
        <v>0</v>
      </c>
      <c r="J18" s="152">
        <f t="shared" si="1"/>
        <v>0</v>
      </c>
      <c r="K18" s="142"/>
      <c r="L18" s="147"/>
      <c r="M18" s="3"/>
      <c r="N18" s="3"/>
      <c r="O18" s="3"/>
      <c r="P18" s="3"/>
      <c r="Q18" s="3"/>
      <c r="R18" s="3"/>
      <c r="S18" s="3"/>
      <c r="T18" s="3"/>
    </row>
    <row r="19" spans="1:20" s="4" customFormat="1" ht="15.75">
      <c r="A19" s="38">
        <v>9</v>
      </c>
      <c r="B19" s="11" t="s">
        <v>38</v>
      </c>
      <c r="C19" s="152">
        <v>0</v>
      </c>
      <c r="D19" s="152">
        <f t="shared" si="0"/>
        <v>0</v>
      </c>
      <c r="E19" s="23"/>
      <c r="F19" s="154">
        <v>0</v>
      </c>
      <c r="G19" s="152">
        <f t="shared" si="2"/>
        <v>0</v>
      </c>
      <c r="H19" s="24"/>
      <c r="I19" s="152">
        <v>0</v>
      </c>
      <c r="J19" s="152">
        <f t="shared" si="1"/>
        <v>0</v>
      </c>
      <c r="K19" s="141"/>
      <c r="L19" s="147"/>
      <c r="M19" s="25"/>
      <c r="N19" s="25"/>
      <c r="O19" s="25"/>
      <c r="P19" s="25"/>
      <c r="Q19" s="25"/>
      <c r="R19" s="25"/>
      <c r="S19" s="25"/>
      <c r="T19" s="3"/>
    </row>
    <row r="20" spans="1:20" s="4" customFormat="1" ht="15.75">
      <c r="A20" s="38">
        <v>10</v>
      </c>
      <c r="B20" s="11" t="s">
        <v>8</v>
      </c>
      <c r="C20" s="152">
        <v>25</v>
      </c>
      <c r="D20" s="152">
        <f t="shared" si="0"/>
        <v>4.166666666666666</v>
      </c>
      <c r="E20" s="23"/>
      <c r="F20" s="154">
        <v>25</v>
      </c>
      <c r="G20" s="152">
        <f t="shared" si="2"/>
        <v>2.7777777777777777</v>
      </c>
      <c r="H20" s="24"/>
      <c r="I20" s="152">
        <v>25</v>
      </c>
      <c r="J20" s="152">
        <f t="shared" si="1"/>
        <v>2.083333333333333</v>
      </c>
      <c r="K20" s="141"/>
      <c r="L20" s="147"/>
      <c r="M20" s="3"/>
      <c r="N20" s="3"/>
      <c r="O20" s="3"/>
      <c r="P20" s="3"/>
      <c r="Q20" s="3"/>
      <c r="R20" s="3"/>
      <c r="S20" s="3"/>
      <c r="T20" s="3"/>
    </row>
    <row r="21" spans="1:20" s="4" customFormat="1" ht="15.75">
      <c r="A21" s="38">
        <v>11</v>
      </c>
      <c r="B21" s="11" t="s">
        <v>76</v>
      </c>
      <c r="C21" s="152">
        <v>25</v>
      </c>
      <c r="D21" s="152">
        <f t="shared" si="0"/>
        <v>4.166666666666666</v>
      </c>
      <c r="E21" s="23"/>
      <c r="F21" s="149">
        <v>25</v>
      </c>
      <c r="G21" s="152">
        <f t="shared" si="2"/>
        <v>2.7777777777777777</v>
      </c>
      <c r="H21" s="24"/>
      <c r="I21" s="152">
        <v>25</v>
      </c>
      <c r="J21" s="152">
        <f t="shared" si="1"/>
        <v>2.083333333333333</v>
      </c>
      <c r="K21" s="147"/>
      <c r="L21" s="145"/>
      <c r="M21" s="25"/>
      <c r="N21" s="25"/>
      <c r="O21" s="25"/>
      <c r="P21" s="25"/>
      <c r="Q21" s="25"/>
      <c r="R21" s="25"/>
      <c r="S21" s="25"/>
      <c r="T21" s="3"/>
    </row>
    <row r="22" spans="1:20" s="4" customFormat="1" ht="15.75">
      <c r="A22" s="38">
        <v>12</v>
      </c>
      <c r="B22" s="11" t="s">
        <v>40</v>
      </c>
      <c r="C22" s="152">
        <v>30</v>
      </c>
      <c r="D22" s="152">
        <f t="shared" si="0"/>
        <v>5</v>
      </c>
      <c r="E22" s="23"/>
      <c r="F22" s="154">
        <v>50</v>
      </c>
      <c r="G22" s="152">
        <f t="shared" si="2"/>
        <v>5.555555555555555</v>
      </c>
      <c r="H22" s="24"/>
      <c r="I22" s="152">
        <v>75</v>
      </c>
      <c r="J22" s="152">
        <f t="shared" si="1"/>
        <v>6.25</v>
      </c>
      <c r="K22" s="147"/>
      <c r="L22" s="147"/>
      <c r="M22" s="3"/>
      <c r="N22" s="3"/>
      <c r="O22" s="3"/>
      <c r="P22" s="3"/>
      <c r="Q22" s="3"/>
      <c r="R22" s="3"/>
      <c r="S22" s="3"/>
      <c r="T22" s="3"/>
    </row>
    <row r="23" spans="1:20" s="27" customFormat="1" ht="15.75">
      <c r="A23" s="39"/>
      <c r="B23" s="156" t="s">
        <v>25</v>
      </c>
      <c r="C23" s="157">
        <v>455</v>
      </c>
      <c r="D23" s="157">
        <f t="shared" si="0"/>
        <v>75.83333333333333</v>
      </c>
      <c r="E23" s="157"/>
      <c r="F23" s="158">
        <f>SUM(F11:F22)</f>
        <v>475</v>
      </c>
      <c r="G23" s="157">
        <f t="shared" si="2"/>
        <v>52.77777777777778</v>
      </c>
      <c r="H23" s="159"/>
      <c r="I23" s="157">
        <f>SUM(I11:I22)</f>
        <v>625</v>
      </c>
      <c r="J23" s="157">
        <f>SUM(J11:J22)</f>
        <v>52.083333333333336</v>
      </c>
      <c r="K23" s="147"/>
      <c r="L23" s="145"/>
      <c r="M23" s="25"/>
      <c r="N23" s="25"/>
      <c r="O23" s="25"/>
      <c r="P23" s="25"/>
      <c r="Q23" s="25"/>
      <c r="R23" s="25"/>
      <c r="S23" s="25"/>
      <c r="T23" s="3"/>
    </row>
    <row r="24" spans="1:20" s="27" customFormat="1" ht="15.75">
      <c r="A24" s="39"/>
      <c r="B24" s="28"/>
      <c r="C24" s="23"/>
      <c r="D24" s="23"/>
      <c r="E24" s="23"/>
      <c r="F24" s="155"/>
      <c r="G24" s="23"/>
      <c r="H24" s="24"/>
      <c r="I24" s="23"/>
      <c r="J24" s="23"/>
      <c r="K24" s="141"/>
      <c r="L24" s="147"/>
      <c r="M24" s="3"/>
      <c r="N24" s="3"/>
      <c r="O24" s="3"/>
      <c r="P24" s="3"/>
      <c r="Q24" s="3"/>
      <c r="R24" s="3"/>
      <c r="S24" s="3"/>
      <c r="T24" s="3"/>
    </row>
    <row r="25" spans="1:20" s="27" customFormat="1" ht="18">
      <c r="A25" s="39"/>
      <c r="B25" s="19" t="s">
        <v>26</v>
      </c>
      <c r="C25" s="23"/>
      <c r="D25" s="23"/>
      <c r="E25" s="23"/>
      <c r="F25" s="155"/>
      <c r="G25" s="23"/>
      <c r="H25" s="24"/>
      <c r="I25" s="23"/>
      <c r="J25" s="23"/>
      <c r="K25" s="141"/>
      <c r="L25" s="147"/>
      <c r="M25" s="3"/>
      <c r="N25" s="3"/>
      <c r="O25" s="3"/>
      <c r="P25" s="3"/>
      <c r="Q25" s="3"/>
      <c r="R25" s="3"/>
      <c r="S25" s="3"/>
      <c r="T25" s="3"/>
    </row>
    <row r="26" spans="1:20" s="4" customFormat="1" ht="15.75">
      <c r="A26" s="38">
        <v>13</v>
      </c>
      <c r="B26" s="11" t="s">
        <v>13</v>
      </c>
      <c r="C26" s="152">
        <v>0</v>
      </c>
      <c r="D26" s="152">
        <f aca="true" t="shared" si="3" ref="D26:D38">C26/C$40*100</f>
        <v>0</v>
      </c>
      <c r="E26" s="23"/>
      <c r="F26" s="149">
        <v>0</v>
      </c>
      <c r="G26" s="152">
        <f aca="true" t="shared" si="4" ref="G26:G39">(F26/900)*100</f>
        <v>0</v>
      </c>
      <c r="H26" s="24"/>
      <c r="I26" s="152">
        <v>0</v>
      </c>
      <c r="J26" s="152">
        <v>0</v>
      </c>
      <c r="K26" s="141"/>
      <c r="L26" s="145"/>
      <c r="M26" s="25"/>
      <c r="N26" s="25"/>
      <c r="O26" s="25"/>
      <c r="P26" s="25"/>
      <c r="Q26" s="25"/>
      <c r="R26" s="25"/>
      <c r="S26" s="25"/>
      <c r="T26" s="3"/>
    </row>
    <row r="27" spans="1:20" s="4" customFormat="1" ht="15.75">
      <c r="A27" s="38">
        <v>14</v>
      </c>
      <c r="B27" s="11" t="s">
        <v>11</v>
      </c>
      <c r="C27" s="152">
        <v>0</v>
      </c>
      <c r="D27" s="152">
        <f t="shared" si="3"/>
        <v>0</v>
      </c>
      <c r="E27" s="23"/>
      <c r="F27" s="154">
        <v>0</v>
      </c>
      <c r="G27" s="152">
        <f t="shared" si="4"/>
        <v>0</v>
      </c>
      <c r="H27" s="24"/>
      <c r="I27" s="152">
        <v>0</v>
      </c>
      <c r="J27" s="152">
        <v>0</v>
      </c>
      <c r="K27" s="141"/>
      <c r="L27" s="147"/>
      <c r="M27" s="3"/>
      <c r="N27" s="3"/>
      <c r="O27" s="3"/>
      <c r="P27" s="3"/>
      <c r="Q27" s="3"/>
      <c r="R27" s="3"/>
      <c r="S27" s="3"/>
      <c r="T27" s="3"/>
    </row>
    <row r="28" spans="1:20" s="4" customFormat="1" ht="15.75">
      <c r="A28" s="38">
        <v>15</v>
      </c>
      <c r="B28" s="11" t="s">
        <v>27</v>
      </c>
      <c r="C28" s="152">
        <v>0</v>
      </c>
      <c r="D28" s="152">
        <f t="shared" si="3"/>
        <v>0</v>
      </c>
      <c r="E28" s="23"/>
      <c r="F28" s="149">
        <v>0</v>
      </c>
      <c r="G28" s="152">
        <f t="shared" si="4"/>
        <v>0</v>
      </c>
      <c r="H28" s="24"/>
      <c r="I28" s="152">
        <v>0</v>
      </c>
      <c r="J28" s="152">
        <v>0</v>
      </c>
      <c r="K28" s="141"/>
      <c r="L28" s="145"/>
      <c r="M28" s="25"/>
      <c r="N28" s="25"/>
      <c r="O28" s="25"/>
      <c r="P28" s="25"/>
      <c r="Q28" s="25"/>
      <c r="R28" s="25"/>
      <c r="S28" s="25"/>
      <c r="T28" s="3"/>
    </row>
    <row r="29" spans="1:20" s="4" customFormat="1" ht="15.75">
      <c r="A29" s="38">
        <v>16</v>
      </c>
      <c r="B29" s="11" t="s">
        <v>10</v>
      </c>
      <c r="C29" s="152">
        <v>0</v>
      </c>
      <c r="D29" s="152">
        <f t="shared" si="3"/>
        <v>0</v>
      </c>
      <c r="E29" s="23"/>
      <c r="F29" s="154">
        <v>0</v>
      </c>
      <c r="G29" s="152">
        <f t="shared" si="4"/>
        <v>0</v>
      </c>
      <c r="H29" s="24"/>
      <c r="I29" s="152">
        <v>0</v>
      </c>
      <c r="J29" s="152">
        <v>0</v>
      </c>
      <c r="K29" s="141"/>
      <c r="L29" s="147"/>
      <c r="M29" s="3"/>
      <c r="N29" s="3"/>
      <c r="O29" s="3"/>
      <c r="P29" s="3"/>
      <c r="Q29" s="3"/>
      <c r="R29" s="3"/>
      <c r="S29" s="3"/>
      <c r="T29" s="3"/>
    </row>
    <row r="30" spans="1:20" s="4" customFormat="1" ht="15.75">
      <c r="A30" s="38">
        <v>17</v>
      </c>
      <c r="B30" s="11" t="s">
        <v>82</v>
      </c>
      <c r="C30" s="152">
        <v>75</v>
      </c>
      <c r="D30" s="152">
        <f t="shared" si="3"/>
        <v>12.5</v>
      </c>
      <c r="E30" s="26"/>
      <c r="F30" s="154">
        <v>75</v>
      </c>
      <c r="G30" s="152">
        <f t="shared" si="4"/>
        <v>8.333333333333332</v>
      </c>
      <c r="H30" s="24"/>
      <c r="I30" s="152">
        <v>75</v>
      </c>
      <c r="J30" s="152">
        <f>I30/I$40*100</f>
        <v>6.25</v>
      </c>
      <c r="K30" s="141"/>
      <c r="L30" s="147"/>
      <c r="M30" s="3"/>
      <c r="N30" s="3"/>
      <c r="O30" s="3"/>
      <c r="P30" s="3"/>
      <c r="Q30" s="3"/>
      <c r="R30" s="3"/>
      <c r="S30" s="3"/>
      <c r="T30" s="3"/>
    </row>
    <row r="31" spans="1:20" s="4" customFormat="1" ht="15.75">
      <c r="A31" s="38">
        <v>18</v>
      </c>
      <c r="B31" s="11" t="s">
        <v>28</v>
      </c>
      <c r="C31" s="152">
        <v>0</v>
      </c>
      <c r="D31" s="152">
        <f t="shared" si="3"/>
        <v>0</v>
      </c>
      <c r="E31" s="26"/>
      <c r="F31" s="154">
        <v>0</v>
      </c>
      <c r="G31" s="152">
        <f t="shared" si="4"/>
        <v>0</v>
      </c>
      <c r="H31" s="24"/>
      <c r="I31" s="152">
        <v>0</v>
      </c>
      <c r="J31" s="152">
        <v>0</v>
      </c>
      <c r="K31" s="141"/>
      <c r="L31" s="147"/>
      <c r="M31" s="25"/>
      <c r="N31" s="25"/>
      <c r="O31" s="25"/>
      <c r="P31" s="25"/>
      <c r="Q31" s="25"/>
      <c r="R31" s="25"/>
      <c r="S31" s="25"/>
      <c r="T31" s="3"/>
    </row>
    <row r="32" spans="1:20" s="4" customFormat="1" ht="15.75">
      <c r="A32" s="38">
        <v>19</v>
      </c>
      <c r="B32" s="11" t="s">
        <v>30</v>
      </c>
      <c r="C32" s="152">
        <v>0</v>
      </c>
      <c r="D32" s="152">
        <f t="shared" si="3"/>
        <v>0</v>
      </c>
      <c r="E32" s="26"/>
      <c r="F32" s="154">
        <v>0</v>
      </c>
      <c r="G32" s="152">
        <f t="shared" si="4"/>
        <v>0</v>
      </c>
      <c r="H32" s="24"/>
      <c r="I32" s="152">
        <v>0</v>
      </c>
      <c r="J32" s="152">
        <v>0</v>
      </c>
      <c r="K32" s="140"/>
      <c r="L32" s="147"/>
      <c r="M32" s="25"/>
      <c r="N32" s="25"/>
      <c r="O32" s="25"/>
      <c r="P32" s="25"/>
      <c r="Q32" s="25"/>
      <c r="R32" s="25"/>
      <c r="S32" s="25"/>
      <c r="T32" s="3"/>
    </row>
    <row r="33" spans="1:20" s="4" customFormat="1" ht="15.75">
      <c r="A33" s="38">
        <v>20</v>
      </c>
      <c r="B33" s="11" t="s">
        <v>31</v>
      </c>
      <c r="C33" s="152">
        <v>0</v>
      </c>
      <c r="D33" s="152">
        <f t="shared" si="3"/>
        <v>0</v>
      </c>
      <c r="E33" s="26"/>
      <c r="F33" s="154">
        <v>0</v>
      </c>
      <c r="G33" s="152">
        <f t="shared" si="4"/>
        <v>0</v>
      </c>
      <c r="H33" s="24"/>
      <c r="I33" s="152">
        <v>0</v>
      </c>
      <c r="J33" s="152">
        <v>0</v>
      </c>
      <c r="K33" s="141"/>
      <c r="L33" s="147"/>
      <c r="M33" s="25"/>
      <c r="N33" s="25"/>
      <c r="O33" s="25"/>
      <c r="P33" s="25"/>
      <c r="Q33" s="25"/>
      <c r="R33" s="25"/>
      <c r="S33" s="25"/>
      <c r="T33" s="3"/>
    </row>
    <row r="34" spans="1:20" s="4" customFormat="1" ht="15.75">
      <c r="A34" s="38">
        <v>21</v>
      </c>
      <c r="B34" s="11" t="s">
        <v>35</v>
      </c>
      <c r="C34" s="152">
        <v>0</v>
      </c>
      <c r="D34" s="152">
        <f t="shared" si="3"/>
        <v>0</v>
      </c>
      <c r="E34" s="26"/>
      <c r="F34" s="154">
        <v>0</v>
      </c>
      <c r="G34" s="152">
        <f t="shared" si="4"/>
        <v>0</v>
      </c>
      <c r="H34" s="24"/>
      <c r="I34" s="152">
        <v>0</v>
      </c>
      <c r="J34" s="152">
        <v>0</v>
      </c>
      <c r="K34" s="141"/>
      <c r="L34" s="147"/>
      <c r="M34" s="25"/>
      <c r="N34" s="25"/>
      <c r="O34" s="25"/>
      <c r="P34" s="25"/>
      <c r="Q34" s="25"/>
      <c r="R34" s="25"/>
      <c r="S34" s="25"/>
      <c r="T34" s="3"/>
    </row>
    <row r="35" spans="1:20" s="4" customFormat="1" ht="16.5" customHeight="1">
      <c r="A35" s="38">
        <v>22</v>
      </c>
      <c r="B35" s="11" t="s">
        <v>53</v>
      </c>
      <c r="C35" s="152">
        <v>20</v>
      </c>
      <c r="D35" s="152">
        <f t="shared" si="3"/>
        <v>3.3333333333333335</v>
      </c>
      <c r="E35" s="26"/>
      <c r="F35" s="154">
        <v>40</v>
      </c>
      <c r="G35" s="152">
        <f t="shared" si="4"/>
        <v>4.444444444444445</v>
      </c>
      <c r="H35" s="24"/>
      <c r="I35" s="152">
        <v>65</v>
      </c>
      <c r="J35" s="152">
        <f>I35/I$40*100</f>
        <v>5.416666666666667</v>
      </c>
      <c r="K35" s="141"/>
      <c r="L35" s="147"/>
      <c r="M35" s="25"/>
      <c r="N35" s="25"/>
      <c r="O35" s="25"/>
      <c r="P35" s="25"/>
      <c r="Q35" s="25"/>
      <c r="R35" s="25"/>
      <c r="S35" s="25"/>
      <c r="T35" s="3"/>
    </row>
    <row r="36" spans="1:20" s="4" customFormat="1" ht="15.75">
      <c r="A36" s="38">
        <v>23</v>
      </c>
      <c r="B36" s="11" t="s">
        <v>46</v>
      </c>
      <c r="C36" s="152">
        <v>50</v>
      </c>
      <c r="D36" s="152">
        <f t="shared" si="3"/>
        <v>8.333333333333332</v>
      </c>
      <c r="E36" s="26"/>
      <c r="F36" s="154">
        <v>50</v>
      </c>
      <c r="G36" s="152">
        <f t="shared" si="4"/>
        <v>5.555555555555555</v>
      </c>
      <c r="H36" s="24"/>
      <c r="I36" s="152">
        <v>50</v>
      </c>
      <c r="J36" s="152">
        <f>I36/I$40*100</f>
        <v>4.166666666666666</v>
      </c>
      <c r="K36" s="141"/>
      <c r="L36" s="147"/>
      <c r="M36" s="25"/>
      <c r="N36" s="25"/>
      <c r="O36" s="25"/>
      <c r="P36" s="25"/>
      <c r="Q36" s="25"/>
      <c r="R36" s="25"/>
      <c r="S36" s="25"/>
      <c r="T36" s="3"/>
    </row>
    <row r="37" spans="1:20" s="4" customFormat="1" ht="15.75">
      <c r="A37" s="38">
        <v>24</v>
      </c>
      <c r="B37" s="11" t="s">
        <v>73</v>
      </c>
      <c r="C37" s="152">
        <v>0</v>
      </c>
      <c r="D37" s="152">
        <f t="shared" si="3"/>
        <v>0</v>
      </c>
      <c r="E37" s="26"/>
      <c r="F37" s="149">
        <v>140</v>
      </c>
      <c r="G37" s="152">
        <f t="shared" si="4"/>
        <v>15.555555555555555</v>
      </c>
      <c r="H37" s="24"/>
      <c r="I37" s="152">
        <v>210</v>
      </c>
      <c r="J37" s="152">
        <f>I37/I$40*100</f>
        <v>17.5</v>
      </c>
      <c r="K37" s="141"/>
      <c r="L37" s="148"/>
      <c r="M37" s="25"/>
      <c r="N37" s="25"/>
      <c r="O37" s="25"/>
      <c r="P37" s="25"/>
      <c r="Q37" s="25"/>
      <c r="R37" s="25"/>
      <c r="S37" s="25"/>
      <c r="T37" s="3"/>
    </row>
    <row r="38" spans="1:20" s="27" customFormat="1" ht="15.75">
      <c r="A38" s="29"/>
      <c r="B38" s="156" t="s">
        <v>19</v>
      </c>
      <c r="C38" s="157">
        <v>145</v>
      </c>
      <c r="D38" s="157">
        <f t="shared" si="3"/>
        <v>24.166666666666668</v>
      </c>
      <c r="E38" s="157"/>
      <c r="F38" s="157">
        <f>SUM(F26:F37)</f>
        <v>305</v>
      </c>
      <c r="G38" s="157">
        <f t="shared" si="4"/>
        <v>33.88888888888889</v>
      </c>
      <c r="H38" s="159"/>
      <c r="I38" s="157">
        <f>SUM(I26:I37)</f>
        <v>400</v>
      </c>
      <c r="J38" s="157">
        <f>SUM(J26:J37)</f>
        <v>33.333333333333336</v>
      </c>
      <c r="K38" s="141"/>
      <c r="L38" s="148"/>
      <c r="M38" s="3"/>
      <c r="N38" s="3"/>
      <c r="O38" s="3"/>
      <c r="P38" s="3"/>
      <c r="Q38" s="3"/>
      <c r="R38" s="3"/>
      <c r="S38" s="3"/>
      <c r="T38" s="3"/>
    </row>
    <row r="39" spans="1:20" s="27" customFormat="1" ht="15.75">
      <c r="A39" s="29" t="s">
        <v>15</v>
      </c>
      <c r="B39" s="156" t="s">
        <v>22</v>
      </c>
      <c r="C39" s="157"/>
      <c r="D39" s="157"/>
      <c r="E39" s="157"/>
      <c r="F39" s="158">
        <v>120</v>
      </c>
      <c r="G39" s="157">
        <f t="shared" si="4"/>
        <v>13.333333333333334</v>
      </c>
      <c r="H39" s="159"/>
      <c r="I39" s="157">
        <v>175</v>
      </c>
      <c r="J39" s="157">
        <f>I39/I40*100</f>
        <v>14.583333333333334</v>
      </c>
      <c r="K39" s="141"/>
      <c r="L39" s="145"/>
      <c r="M39" s="25"/>
      <c r="N39" s="25"/>
      <c r="O39" s="25"/>
      <c r="P39" s="25"/>
      <c r="Q39" s="25"/>
      <c r="R39" s="25"/>
      <c r="S39" s="25"/>
      <c r="T39" s="3"/>
    </row>
    <row r="40" spans="1:20" s="27" customFormat="1" ht="18">
      <c r="A40" s="30"/>
      <c r="B40" s="31" t="s">
        <v>12</v>
      </c>
      <c r="C40" s="32">
        <v>600</v>
      </c>
      <c r="D40" s="32">
        <v>100</v>
      </c>
      <c r="E40" s="26"/>
      <c r="F40" s="153">
        <f>SUM(F23+F38+F39)</f>
        <v>900</v>
      </c>
      <c r="G40" s="153">
        <f>SUM(G23+G38+G39)</f>
        <v>100</v>
      </c>
      <c r="H40" s="24"/>
      <c r="I40" s="32">
        <f>SUM(I23+I38+I39)</f>
        <v>1200</v>
      </c>
      <c r="J40" s="32">
        <f>SUM(J23,J38,J39)</f>
        <v>100</v>
      </c>
      <c r="K40" s="144"/>
      <c r="L40" s="148"/>
      <c r="M40" s="3"/>
      <c r="N40" s="3"/>
      <c r="O40" s="3"/>
      <c r="P40" s="3"/>
      <c r="Q40" s="3"/>
      <c r="R40" s="3"/>
      <c r="S40" s="3"/>
      <c r="T40" s="3"/>
    </row>
    <row r="41" spans="1:20" s="4" customFormat="1" ht="15.75">
      <c r="A41" s="33"/>
      <c r="B41" s="33"/>
      <c r="E41" s="34"/>
      <c r="H41" s="34"/>
      <c r="K41" s="143"/>
      <c r="L41" s="145"/>
      <c r="M41" s="25"/>
      <c r="N41" s="25"/>
      <c r="O41" s="25"/>
      <c r="P41" s="25"/>
      <c r="Q41" s="25"/>
      <c r="R41" s="25"/>
      <c r="S41" s="25"/>
      <c r="T41" s="3"/>
    </row>
    <row r="42" spans="1:20" s="4" customFormat="1" ht="15.75">
      <c r="A42" s="33"/>
      <c r="B42" s="33"/>
      <c r="E42" s="27"/>
      <c r="H42" s="34"/>
      <c r="K42" s="3"/>
      <c r="L42" s="147"/>
      <c r="M42" s="3"/>
      <c r="N42" s="3"/>
      <c r="O42" s="3"/>
      <c r="P42" s="3"/>
      <c r="Q42" s="3"/>
      <c r="R42" s="3"/>
      <c r="S42" s="3"/>
      <c r="T42" s="3"/>
    </row>
    <row r="43" spans="1:20" s="4" customFormat="1" ht="15.75">
      <c r="A43" s="33"/>
      <c r="B43" s="33"/>
      <c r="E43" s="27"/>
      <c r="H43" s="34"/>
      <c r="K43" s="25"/>
      <c r="L43" s="145"/>
      <c r="M43" s="25"/>
      <c r="N43" s="25"/>
      <c r="O43" s="25"/>
      <c r="P43" s="25"/>
      <c r="Q43" s="25"/>
      <c r="R43" s="25"/>
      <c r="S43" s="25"/>
      <c r="T43" s="3"/>
    </row>
    <row r="44" spans="1:20" s="4" customFormat="1" ht="15.75">
      <c r="A44" s="33"/>
      <c r="B44" s="33"/>
      <c r="E44" s="27"/>
      <c r="H44" s="34"/>
      <c r="K44" s="3"/>
      <c r="L44" s="147"/>
      <c r="M44" s="3"/>
      <c r="N44" s="3"/>
      <c r="O44" s="3"/>
      <c r="P44" s="3"/>
      <c r="Q44" s="3"/>
      <c r="R44" s="3"/>
      <c r="S44" s="3"/>
      <c r="T44" s="3"/>
    </row>
    <row r="45" spans="1:20" s="4" customFormat="1" ht="15.75">
      <c r="A45" s="33"/>
      <c r="B45" s="33"/>
      <c r="E45" s="27"/>
      <c r="H45" s="34"/>
      <c r="K45" s="3"/>
      <c r="L45" s="147"/>
      <c r="M45" s="3"/>
      <c r="N45" s="3"/>
      <c r="O45" s="3"/>
      <c r="P45" s="3"/>
      <c r="Q45" s="3"/>
      <c r="R45" s="3"/>
      <c r="S45" s="3"/>
      <c r="T45" s="3"/>
    </row>
    <row r="46" spans="1:20" s="4" customFormat="1" ht="15.75">
      <c r="A46" s="33"/>
      <c r="B46" s="33"/>
      <c r="E46" s="27"/>
      <c r="H46" s="34"/>
      <c r="K46" s="3"/>
      <c r="L46" s="147"/>
      <c r="M46" s="3"/>
      <c r="N46" s="3"/>
      <c r="O46" s="3"/>
      <c r="P46" s="3"/>
      <c r="Q46" s="3"/>
      <c r="R46" s="3"/>
      <c r="S46" s="3"/>
      <c r="T46" s="3"/>
    </row>
    <row r="47" spans="1:20" s="4" customFormat="1" ht="15.75">
      <c r="A47" s="33"/>
      <c r="B47" s="33"/>
      <c r="E47" s="27"/>
      <c r="H47" s="34"/>
      <c r="K47" s="3"/>
      <c r="L47" s="147"/>
      <c r="M47" s="3"/>
      <c r="N47" s="3"/>
      <c r="O47" s="3"/>
      <c r="P47" s="3"/>
      <c r="Q47" s="3"/>
      <c r="R47" s="3"/>
      <c r="S47" s="3"/>
      <c r="T47" s="3"/>
    </row>
    <row r="48" spans="1:20" s="4" customFormat="1" ht="15.75">
      <c r="A48" s="33"/>
      <c r="B48" s="33"/>
      <c r="E48" s="27"/>
      <c r="H48" s="34"/>
      <c r="K48" s="3"/>
      <c r="L48" s="147"/>
      <c r="M48" s="3"/>
      <c r="N48" s="3"/>
      <c r="O48" s="3"/>
      <c r="P48" s="3"/>
      <c r="Q48" s="3"/>
      <c r="R48" s="3"/>
      <c r="S48" s="3"/>
      <c r="T48" s="3"/>
    </row>
    <row r="49" spans="1:20" s="4" customFormat="1" ht="15.75">
      <c r="A49" s="33"/>
      <c r="B49" s="33"/>
      <c r="E49" s="27"/>
      <c r="H49" s="34"/>
      <c r="K49" s="3"/>
      <c r="L49" s="147"/>
      <c r="M49" s="3"/>
      <c r="N49" s="3"/>
      <c r="O49" s="3"/>
      <c r="P49" s="3"/>
      <c r="Q49" s="3"/>
      <c r="R49" s="3"/>
      <c r="S49" s="3"/>
      <c r="T49" s="3"/>
    </row>
    <row r="50" spans="1:20" s="4" customFormat="1" ht="15.75">
      <c r="A50" s="33"/>
      <c r="B50" s="33"/>
      <c r="E50" s="27"/>
      <c r="H50" s="34"/>
      <c r="K50" s="3"/>
      <c r="L50" s="147"/>
      <c r="M50" s="3"/>
      <c r="N50" s="3"/>
      <c r="O50" s="3"/>
      <c r="P50" s="3"/>
      <c r="Q50" s="3"/>
      <c r="R50" s="3"/>
      <c r="S50" s="3"/>
      <c r="T50" s="3"/>
    </row>
    <row r="51" spans="1:20" s="4" customFormat="1" ht="15.75">
      <c r="A51" s="33"/>
      <c r="B51" s="33"/>
      <c r="E51" s="27"/>
      <c r="H51" s="34"/>
      <c r="K51" s="3"/>
      <c r="L51" s="147"/>
      <c r="M51" s="3"/>
      <c r="N51" s="3"/>
      <c r="O51" s="3"/>
      <c r="P51" s="3"/>
      <c r="Q51" s="3"/>
      <c r="R51" s="3"/>
      <c r="S51" s="3"/>
      <c r="T51" s="3"/>
    </row>
    <row r="52" spans="1:20" s="4" customFormat="1" ht="15.75">
      <c r="A52" s="33"/>
      <c r="B52" s="33"/>
      <c r="E52" s="27"/>
      <c r="H52" s="34"/>
      <c r="K52" s="3"/>
      <c r="L52" s="147"/>
      <c r="M52" s="3"/>
      <c r="N52" s="3"/>
      <c r="O52" s="3"/>
      <c r="P52" s="3"/>
      <c r="Q52" s="3"/>
      <c r="R52" s="3"/>
      <c r="S52" s="3"/>
      <c r="T52" s="3"/>
    </row>
    <row r="53" spans="1:20" s="4" customFormat="1" ht="15.75">
      <c r="A53" s="33"/>
      <c r="B53" s="33"/>
      <c r="E53" s="27"/>
      <c r="H53" s="34"/>
      <c r="K53" s="3"/>
      <c r="L53" s="147"/>
      <c r="M53" s="3"/>
      <c r="N53" s="3"/>
      <c r="O53" s="3"/>
      <c r="P53" s="3"/>
      <c r="Q53" s="3"/>
      <c r="R53" s="3"/>
      <c r="S53" s="3"/>
      <c r="T53" s="3"/>
    </row>
    <row r="54" spans="1:20" s="4" customFormat="1" ht="15.75">
      <c r="A54" s="33"/>
      <c r="B54" s="33"/>
      <c r="E54" s="27"/>
      <c r="H54" s="34"/>
      <c r="K54" s="3"/>
      <c r="L54" s="147"/>
      <c r="M54" s="3"/>
      <c r="N54" s="3"/>
      <c r="O54" s="3"/>
      <c r="P54" s="3"/>
      <c r="Q54" s="3"/>
      <c r="R54" s="3"/>
      <c r="S54" s="3"/>
      <c r="T54" s="3"/>
    </row>
    <row r="55" spans="1:20" s="4" customFormat="1" ht="15.75">
      <c r="A55" s="33"/>
      <c r="B55" s="33"/>
      <c r="E55" s="27"/>
      <c r="H55" s="34"/>
      <c r="K55" s="3"/>
      <c r="L55" s="147"/>
      <c r="M55" s="3"/>
      <c r="N55" s="3"/>
      <c r="O55" s="3"/>
      <c r="P55" s="3"/>
      <c r="Q55" s="3"/>
      <c r="R55" s="3"/>
      <c r="S55" s="3"/>
      <c r="T55" s="3"/>
    </row>
    <row r="56" spans="1:20" s="4" customFormat="1" ht="15.75">
      <c r="A56" s="33"/>
      <c r="B56" s="33"/>
      <c r="E56" s="27"/>
      <c r="H56" s="34"/>
      <c r="K56" s="3"/>
      <c r="L56" s="147"/>
      <c r="M56" s="3"/>
      <c r="N56" s="3"/>
      <c r="O56" s="3"/>
      <c r="P56" s="3"/>
      <c r="Q56" s="3"/>
      <c r="R56" s="3"/>
      <c r="S56" s="3"/>
      <c r="T56" s="3"/>
    </row>
    <row r="57" spans="1:20" s="4" customFormat="1" ht="15.75">
      <c r="A57" s="33"/>
      <c r="B57" s="33"/>
      <c r="E57" s="27"/>
      <c r="H57" s="34"/>
      <c r="K57" s="3"/>
      <c r="L57" s="147"/>
      <c r="M57" s="3"/>
      <c r="N57" s="3"/>
      <c r="O57" s="3"/>
      <c r="P57" s="3"/>
      <c r="Q57" s="3"/>
      <c r="R57" s="3"/>
      <c r="S57" s="3"/>
      <c r="T57" s="3"/>
    </row>
    <row r="58" spans="1:20" s="4" customFormat="1" ht="15.75">
      <c r="A58" s="33"/>
      <c r="B58" s="33"/>
      <c r="E58" s="27"/>
      <c r="H58" s="34"/>
      <c r="K58" s="3"/>
      <c r="L58" s="147"/>
      <c r="M58" s="3"/>
      <c r="N58" s="3"/>
      <c r="O58" s="3"/>
      <c r="P58" s="3"/>
      <c r="Q58" s="3"/>
      <c r="R58" s="3"/>
      <c r="S58" s="3"/>
      <c r="T58" s="3"/>
    </row>
    <row r="59" spans="1:20" s="4" customFormat="1" ht="15.75">
      <c r="A59" s="33"/>
      <c r="B59" s="33"/>
      <c r="E59" s="27"/>
      <c r="H59" s="34"/>
      <c r="K59" s="3"/>
      <c r="L59" s="147"/>
      <c r="M59" s="3"/>
      <c r="N59" s="3"/>
      <c r="O59" s="3"/>
      <c r="P59" s="3"/>
      <c r="Q59" s="3"/>
      <c r="R59" s="3"/>
      <c r="S59" s="3"/>
      <c r="T59" s="3"/>
    </row>
  </sheetData>
  <sheetProtection/>
  <mergeCells count="3">
    <mergeCell ref="A1:J1"/>
    <mergeCell ref="A2:J2"/>
    <mergeCell ref="A3:J3"/>
  </mergeCells>
  <printOptions horizontalCentered="1"/>
  <pageMargins left="0.2" right="0.5" top="0.27" bottom="0.27" header="0.15" footer="0.14"/>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IV33"/>
  <sheetViews>
    <sheetView zoomScalePageLayoutView="0" workbookViewId="0" topLeftCell="A4">
      <selection activeCell="B28" sqref="B28"/>
    </sheetView>
  </sheetViews>
  <sheetFormatPr defaultColWidth="3.57421875" defaultRowHeight="15"/>
  <cols>
    <col min="1" max="1" width="5.140625" style="139" customWidth="1"/>
    <col min="2" max="2" width="110.140625" style="55" customWidth="1"/>
    <col min="3" max="3" width="15.7109375" style="90" customWidth="1"/>
    <col min="4" max="255" width="9.140625" style="41" customWidth="1"/>
    <col min="256" max="16384" width="3.57421875" style="41" customWidth="1"/>
  </cols>
  <sheetData>
    <row r="1" spans="1:3" ht="25.5">
      <c r="A1" s="93"/>
      <c r="B1" s="65" t="s">
        <v>59</v>
      </c>
      <c r="C1" s="66"/>
    </row>
    <row r="2" spans="1:3" ht="12.75">
      <c r="A2" s="121"/>
      <c r="B2" s="65"/>
      <c r="C2" s="67"/>
    </row>
    <row r="3" spans="1:3" ht="12.75">
      <c r="A3" s="121"/>
      <c r="B3" s="65" t="s">
        <v>60</v>
      </c>
      <c r="C3" s="68"/>
    </row>
    <row r="4" spans="1:3" ht="12.75">
      <c r="A4" s="121"/>
      <c r="B4" s="65"/>
      <c r="C4" s="68"/>
    </row>
    <row r="5" spans="1:256" ht="12.75">
      <c r="A5" s="122"/>
      <c r="B5" s="123" t="s">
        <v>14</v>
      </c>
      <c r="C5" s="124" t="s">
        <v>56</v>
      </c>
      <c r="D5" s="125"/>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row>
    <row r="6" spans="1:4" ht="12.75">
      <c r="A6" s="127">
        <v>1</v>
      </c>
      <c r="B6" s="51" t="s">
        <v>103</v>
      </c>
      <c r="C6" s="52">
        <v>75</v>
      </c>
      <c r="D6" s="56"/>
    </row>
    <row r="7" spans="1:4" ht="89.25">
      <c r="A7" s="127"/>
      <c r="B7" s="45" t="s">
        <v>63</v>
      </c>
      <c r="C7" s="128"/>
      <c r="D7" s="56"/>
    </row>
    <row r="8" spans="1:4" ht="12.75">
      <c r="A8" s="127">
        <v>2</v>
      </c>
      <c r="B8" s="51" t="s">
        <v>104</v>
      </c>
      <c r="C8" s="52">
        <v>20</v>
      </c>
      <c r="D8" s="56"/>
    </row>
    <row r="9" spans="1:4" ht="51">
      <c r="A9" s="127"/>
      <c r="B9" s="47" t="s">
        <v>64</v>
      </c>
      <c r="C9" s="128"/>
      <c r="D9" s="56"/>
    </row>
    <row r="10" spans="1:4" ht="12.75">
      <c r="A10" s="127">
        <v>4</v>
      </c>
      <c r="B10" s="51" t="s">
        <v>90</v>
      </c>
      <c r="C10" s="52">
        <v>60</v>
      </c>
      <c r="D10" s="56"/>
    </row>
    <row r="11" spans="1:4" ht="86.25" customHeight="1">
      <c r="A11" s="127"/>
      <c r="B11" s="47" t="s">
        <v>65</v>
      </c>
      <c r="C11" s="128"/>
      <c r="D11" s="56"/>
    </row>
    <row r="12" spans="1:4" ht="12.75">
      <c r="A12" s="127">
        <v>5</v>
      </c>
      <c r="B12" s="51" t="s">
        <v>92</v>
      </c>
      <c r="C12" s="52">
        <v>120</v>
      </c>
      <c r="D12" s="56"/>
    </row>
    <row r="13" spans="1:4" ht="184.5" customHeight="1">
      <c r="A13" s="127"/>
      <c r="B13" s="47" t="s">
        <v>83</v>
      </c>
      <c r="C13" s="160"/>
      <c r="D13" s="56"/>
    </row>
    <row r="14" spans="1:4" ht="12.75">
      <c r="A14" s="127">
        <v>6</v>
      </c>
      <c r="B14" s="51" t="s">
        <v>91</v>
      </c>
      <c r="C14" s="129">
        <v>60</v>
      </c>
      <c r="D14" s="56"/>
    </row>
    <row r="15" spans="1:4" ht="34.5" customHeight="1">
      <c r="A15" s="127"/>
      <c r="B15" s="47" t="s">
        <v>66</v>
      </c>
      <c r="C15" s="128"/>
      <c r="D15" s="56"/>
    </row>
    <row r="16" spans="1:4" ht="12.75">
      <c r="A16" s="127">
        <v>7</v>
      </c>
      <c r="B16" s="51" t="s">
        <v>93</v>
      </c>
      <c r="C16" s="52">
        <v>40</v>
      </c>
      <c r="D16" s="56"/>
    </row>
    <row r="17" spans="1:4" ht="72.75" customHeight="1">
      <c r="A17" s="127"/>
      <c r="B17" s="47" t="s">
        <v>109</v>
      </c>
      <c r="C17" s="128"/>
      <c r="D17" s="56"/>
    </row>
    <row r="18" spans="1:4" ht="12.75">
      <c r="A18" s="127">
        <v>10</v>
      </c>
      <c r="B18" s="51" t="s">
        <v>94</v>
      </c>
      <c r="C18" s="52">
        <v>25</v>
      </c>
      <c r="D18" s="56"/>
    </row>
    <row r="19" spans="1:4" ht="69" customHeight="1">
      <c r="A19" s="127"/>
      <c r="B19" s="47" t="s">
        <v>67</v>
      </c>
      <c r="C19" s="128"/>
      <c r="D19" s="56"/>
    </row>
    <row r="20" spans="1:4" ht="12.75">
      <c r="A20" s="127">
        <v>11</v>
      </c>
      <c r="B20" s="51" t="s">
        <v>105</v>
      </c>
      <c r="C20" s="52">
        <v>25</v>
      </c>
      <c r="D20" s="56"/>
    </row>
    <row r="21" spans="1:4" ht="38.25">
      <c r="A21" s="127"/>
      <c r="B21" s="47" t="s">
        <v>68</v>
      </c>
      <c r="C21" s="128"/>
      <c r="D21" s="56"/>
    </row>
    <row r="22" spans="1:256" ht="12.75">
      <c r="A22" s="130">
        <v>12</v>
      </c>
      <c r="B22" s="58" t="s">
        <v>106</v>
      </c>
      <c r="C22" s="131">
        <v>30</v>
      </c>
      <c r="D22" s="132"/>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row>
    <row r="23" spans="1:256" ht="42" customHeight="1">
      <c r="A23" s="130"/>
      <c r="B23" s="134" t="s">
        <v>75</v>
      </c>
      <c r="C23" s="131"/>
      <c r="D23" s="132"/>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row>
    <row r="24" spans="1:4" ht="12.75">
      <c r="A24" s="105"/>
      <c r="B24" s="59" t="s">
        <v>107</v>
      </c>
      <c r="C24" s="135"/>
      <c r="D24" s="56"/>
    </row>
    <row r="25" spans="1:4" ht="12.75">
      <c r="A25" s="136">
        <v>17</v>
      </c>
      <c r="B25" s="51" t="s">
        <v>108</v>
      </c>
      <c r="C25" s="52">
        <v>75</v>
      </c>
      <c r="D25" s="43"/>
    </row>
    <row r="26" spans="1:4" ht="44.25" customHeight="1">
      <c r="A26" s="136"/>
      <c r="B26" s="47" t="s">
        <v>69</v>
      </c>
      <c r="C26" s="128"/>
      <c r="D26" s="43"/>
    </row>
    <row r="27" spans="1:4" ht="28.5" customHeight="1">
      <c r="A27" s="127">
        <v>22</v>
      </c>
      <c r="B27" s="51" t="s">
        <v>85</v>
      </c>
      <c r="C27" s="52">
        <v>20</v>
      </c>
      <c r="D27" s="56"/>
    </row>
    <row r="28" spans="1:4" ht="286.5" customHeight="1">
      <c r="A28" s="127"/>
      <c r="B28" s="47" t="s">
        <v>0</v>
      </c>
      <c r="C28" s="128"/>
      <c r="D28" s="56"/>
    </row>
    <row r="29" spans="1:4" ht="12.75">
      <c r="A29" s="127">
        <v>23</v>
      </c>
      <c r="B29" s="51" t="s">
        <v>97</v>
      </c>
      <c r="C29" s="52">
        <v>50</v>
      </c>
      <c r="D29" s="56"/>
    </row>
    <row r="30" spans="1:4" ht="87.75" customHeight="1">
      <c r="A30" s="127"/>
      <c r="B30" s="47" t="s">
        <v>110</v>
      </c>
      <c r="C30" s="128"/>
      <c r="D30" s="56"/>
    </row>
    <row r="31" spans="1:4" ht="12.75">
      <c r="A31" s="127"/>
      <c r="B31" s="51"/>
      <c r="C31" s="52"/>
      <c r="D31" s="56"/>
    </row>
    <row r="32" spans="1:4" ht="12.75">
      <c r="A32" s="137"/>
      <c r="B32" s="59" t="s">
        <v>86</v>
      </c>
      <c r="C32" s="138">
        <v>0</v>
      </c>
      <c r="D32" s="43"/>
    </row>
    <row r="33" spans="1:4" ht="12.75">
      <c r="A33" s="127"/>
      <c r="B33" s="53"/>
      <c r="C33" s="52">
        <f>SUM(C1:C32)</f>
        <v>600</v>
      </c>
      <c r="D33" s="43"/>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V49"/>
  <sheetViews>
    <sheetView zoomScalePageLayoutView="0" workbookViewId="0" topLeftCell="A1">
      <selection activeCell="B30" sqref="B30"/>
    </sheetView>
  </sheetViews>
  <sheetFormatPr defaultColWidth="3.57421875" defaultRowHeight="15"/>
  <cols>
    <col min="1" max="1" width="5.421875" style="93" customWidth="1"/>
    <col min="2" max="2" width="120.7109375" style="46" customWidth="1"/>
    <col min="3" max="3" width="10.57421875" style="95" customWidth="1"/>
    <col min="4" max="255" width="9.140625" style="43" customWidth="1"/>
    <col min="256" max="16384" width="3.57421875" style="43" customWidth="1"/>
  </cols>
  <sheetData>
    <row r="1" spans="1:3" ht="25.5">
      <c r="A1" s="93" t="s">
        <v>58</v>
      </c>
      <c r="B1" s="94" t="s">
        <v>54</v>
      </c>
      <c r="C1" s="94"/>
    </row>
    <row r="2" ht="12.75">
      <c r="B2" s="94"/>
    </row>
    <row r="3" spans="2:3" ht="12.75">
      <c r="B3" s="94" t="s">
        <v>55</v>
      </c>
      <c r="C3" s="94"/>
    </row>
    <row r="4" spans="2:3" ht="12.75">
      <c r="B4" s="94"/>
      <c r="C4" s="94"/>
    </row>
    <row r="5" spans="2:3" ht="12.75">
      <c r="B5" s="94" t="s">
        <v>1</v>
      </c>
      <c r="C5" s="96"/>
    </row>
    <row r="6" spans="1:3" ht="12.75">
      <c r="A6" s="97"/>
      <c r="B6" s="98" t="s">
        <v>42</v>
      </c>
      <c r="C6" s="99" t="s">
        <v>56</v>
      </c>
    </row>
    <row r="7" spans="1:3" ht="12.75">
      <c r="A7" s="42">
        <v>1</v>
      </c>
      <c r="B7" s="44" t="s">
        <v>88</v>
      </c>
      <c r="C7" s="100">
        <v>75</v>
      </c>
    </row>
    <row r="8" spans="1:3" ht="132.75" customHeight="1">
      <c r="A8" s="42"/>
      <c r="B8" s="75" t="s">
        <v>79</v>
      </c>
      <c r="C8" s="101"/>
    </row>
    <row r="9" spans="1:3" ht="14.25" customHeight="1">
      <c r="A9" s="42">
        <v>2</v>
      </c>
      <c r="B9" s="44" t="s">
        <v>89</v>
      </c>
      <c r="C9" s="100">
        <v>20</v>
      </c>
    </row>
    <row r="10" spans="1:3" ht="51.75" customHeight="1">
      <c r="A10" s="42"/>
      <c r="B10" s="53" t="s">
        <v>20</v>
      </c>
      <c r="C10" s="101"/>
    </row>
    <row r="11" spans="1:3" ht="12.75">
      <c r="A11" s="42">
        <v>4</v>
      </c>
      <c r="B11" s="44" t="s">
        <v>90</v>
      </c>
      <c r="C11" s="100">
        <v>60</v>
      </c>
    </row>
    <row r="12" spans="1:3" ht="70.5" customHeight="1">
      <c r="A12" s="42"/>
      <c r="B12" s="47" t="s">
        <v>111</v>
      </c>
      <c r="C12" s="101"/>
    </row>
    <row r="13" spans="1:3" ht="12.75">
      <c r="A13" s="42">
        <v>5</v>
      </c>
      <c r="B13" s="44" t="s">
        <v>92</v>
      </c>
      <c r="C13" s="100">
        <v>120</v>
      </c>
    </row>
    <row r="14" spans="1:3" ht="86.25" customHeight="1">
      <c r="A14" s="42"/>
      <c r="B14" s="47" t="s">
        <v>84</v>
      </c>
      <c r="C14" s="101"/>
    </row>
    <row r="15" spans="1:256" ht="12.75">
      <c r="A15" s="42">
        <v>6</v>
      </c>
      <c r="B15" s="44" t="s">
        <v>5</v>
      </c>
      <c r="C15" s="100">
        <v>60</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3" ht="132" customHeight="1">
      <c r="A16" s="42"/>
      <c r="B16" s="45" t="s">
        <v>70</v>
      </c>
      <c r="C16" s="101"/>
    </row>
    <row r="17" spans="1:3" ht="12.75">
      <c r="A17" s="42">
        <v>7</v>
      </c>
      <c r="B17" s="44" t="s">
        <v>93</v>
      </c>
      <c r="C17" s="100">
        <v>40</v>
      </c>
    </row>
    <row r="18" spans="1:3" ht="68.25" customHeight="1">
      <c r="A18" s="42"/>
      <c r="B18" s="47" t="s">
        <v>45</v>
      </c>
      <c r="C18" s="101"/>
    </row>
    <row r="19" spans="1:3" ht="12.75">
      <c r="A19" s="42">
        <v>10</v>
      </c>
      <c r="B19" s="44" t="s">
        <v>94</v>
      </c>
      <c r="C19" s="100">
        <v>25</v>
      </c>
    </row>
    <row r="20" spans="1:3" ht="59.25" customHeight="1">
      <c r="A20" s="42"/>
      <c r="B20" s="47" t="s">
        <v>9</v>
      </c>
      <c r="C20" s="101"/>
    </row>
    <row r="21" spans="1:3" ht="12.75">
      <c r="A21" s="42">
        <v>11</v>
      </c>
      <c r="B21" s="44" t="s">
        <v>95</v>
      </c>
      <c r="C21" s="100">
        <v>25</v>
      </c>
    </row>
    <row r="22" spans="1:3" ht="52.5" customHeight="1">
      <c r="A22" s="42"/>
      <c r="B22" s="47" t="s">
        <v>77</v>
      </c>
      <c r="C22" s="101"/>
    </row>
    <row r="23" spans="1:3" ht="12.75">
      <c r="A23" s="42">
        <v>12</v>
      </c>
      <c r="B23" s="44" t="s">
        <v>100</v>
      </c>
      <c r="C23" s="100">
        <v>50</v>
      </c>
    </row>
    <row r="24" spans="1:3" ht="53.25" customHeight="1">
      <c r="A24" s="42"/>
      <c r="B24" s="47" t="s">
        <v>74</v>
      </c>
      <c r="C24" s="101"/>
    </row>
    <row r="25" spans="1:256" ht="12.75">
      <c r="A25" s="102"/>
      <c r="B25" s="103"/>
      <c r="C25" s="10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3" ht="12.75">
      <c r="A26" s="105"/>
      <c r="B26" s="86" t="s">
        <v>49</v>
      </c>
      <c r="C26" s="106"/>
    </row>
    <row r="27" spans="1:3" ht="12.75">
      <c r="A27" s="107">
        <v>17</v>
      </c>
      <c r="B27" s="44" t="s">
        <v>101</v>
      </c>
      <c r="C27" s="100">
        <v>75</v>
      </c>
    </row>
    <row r="28" spans="1:3" ht="84" customHeight="1">
      <c r="A28" s="107"/>
      <c r="B28" s="47" t="s">
        <v>50</v>
      </c>
      <c r="C28" s="101"/>
    </row>
    <row r="29" spans="1:3" ht="25.5">
      <c r="A29" s="42">
        <v>22</v>
      </c>
      <c r="B29" s="44" t="s">
        <v>85</v>
      </c>
      <c r="C29" s="100">
        <v>40</v>
      </c>
    </row>
    <row r="30" spans="1:3" ht="98.25" customHeight="1">
      <c r="A30" s="42"/>
      <c r="B30" s="45" t="s">
        <v>72</v>
      </c>
      <c r="C30" s="101"/>
    </row>
    <row r="31" spans="1:3" ht="12.75">
      <c r="A31" s="42">
        <v>23</v>
      </c>
      <c r="B31" s="44" t="s">
        <v>97</v>
      </c>
      <c r="C31" s="100">
        <v>50</v>
      </c>
    </row>
    <row r="32" spans="1:3" ht="127.5" customHeight="1">
      <c r="A32" s="42"/>
      <c r="B32" s="47" t="s">
        <v>57</v>
      </c>
      <c r="C32" s="101"/>
    </row>
    <row r="33" spans="1:3" ht="12.75">
      <c r="A33" s="42">
        <v>24</v>
      </c>
      <c r="B33" s="44" t="s">
        <v>102</v>
      </c>
      <c r="C33" s="108">
        <v>140</v>
      </c>
    </row>
    <row r="34" spans="1:3" ht="27" customHeight="1">
      <c r="A34" s="42"/>
      <c r="B34" s="47" t="s">
        <v>51</v>
      </c>
      <c r="C34" s="101"/>
    </row>
    <row r="35" spans="1:256" ht="18.75" customHeight="1">
      <c r="A35" s="109"/>
      <c r="B35" s="61" t="s">
        <v>22</v>
      </c>
      <c r="C35" s="62">
        <v>120</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row>
    <row r="36" spans="1:256" ht="12.75">
      <c r="A36" s="110"/>
      <c r="B36" s="111" t="s">
        <v>36</v>
      </c>
      <c r="C36" s="112">
        <f>SUM(C1:C35)</f>
        <v>900</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row>
    <row r="37" spans="1:256" ht="12.75">
      <c r="A37" s="113"/>
      <c r="B37" s="89"/>
      <c r="C37" s="11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ht="12.75">
      <c r="A38" s="115"/>
      <c r="B38" s="116"/>
      <c r="C38" s="117"/>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ht="12.75">
      <c r="A39" s="115"/>
      <c r="B39" s="118"/>
      <c r="C39" s="119"/>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ht="12.75">
      <c r="A40" s="120"/>
      <c r="B40" s="118"/>
      <c r="C40" s="119"/>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ht="12.75">
      <c r="B41" s="43"/>
    </row>
    <row r="42" ht="12.75">
      <c r="B42" s="43"/>
    </row>
    <row r="43" ht="12.75">
      <c r="B43" s="43"/>
    </row>
    <row r="44" ht="12.75">
      <c r="B44" s="43"/>
    </row>
    <row r="45" ht="12.75">
      <c r="B45" s="43"/>
    </row>
    <row r="46" ht="12.75">
      <c r="B46" s="43"/>
    </row>
    <row r="47" ht="12.75">
      <c r="B47" s="43"/>
    </row>
    <row r="48" ht="12.75">
      <c r="B48" s="43"/>
    </row>
    <row r="49" ht="12.75">
      <c r="B49" s="4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1">
      <selection activeCell="B32" sqref="B32"/>
    </sheetView>
  </sheetViews>
  <sheetFormatPr defaultColWidth="3.57421875" defaultRowHeight="15"/>
  <cols>
    <col min="1" max="1" width="3.57421875" style="88" customWidth="1"/>
    <col min="2" max="2" width="112.57421875" style="55" customWidth="1"/>
    <col min="3" max="3" width="14.00390625" style="90" customWidth="1"/>
    <col min="4" max="255" width="9.140625" style="41" customWidth="1"/>
    <col min="256" max="16384" width="3.57421875" style="41" customWidth="1"/>
  </cols>
  <sheetData>
    <row r="1" spans="1:3" ht="25.5">
      <c r="A1" s="64"/>
      <c r="B1" s="65" t="s">
        <v>41</v>
      </c>
      <c r="C1" s="66"/>
    </row>
    <row r="2" spans="1:3" ht="12.75">
      <c r="A2" s="50"/>
      <c r="B2" s="65"/>
      <c r="C2" s="67"/>
    </row>
    <row r="3" spans="1:3" ht="12.75">
      <c r="A3" s="50"/>
      <c r="B3" s="65" t="s">
        <v>37</v>
      </c>
      <c r="C3" s="68"/>
    </row>
    <row r="4" spans="1:3" ht="12.75">
      <c r="A4" s="50"/>
      <c r="B4" s="65"/>
      <c r="C4" s="68"/>
    </row>
    <row r="5" spans="1:3" ht="13.5" thickBot="1">
      <c r="A5" s="50"/>
      <c r="B5" s="65"/>
      <c r="C5" s="68"/>
    </row>
    <row r="6" spans="1:3" ht="33" customHeight="1" thickBot="1">
      <c r="A6" s="69"/>
      <c r="B6" s="70" t="s">
        <v>42</v>
      </c>
      <c r="C6" s="71" t="s">
        <v>43</v>
      </c>
    </row>
    <row r="7" spans="1:3" ht="12.75">
      <c r="A7" s="72">
        <v>1</v>
      </c>
      <c r="B7" s="73" t="s">
        <v>88</v>
      </c>
      <c r="C7" s="74">
        <v>100</v>
      </c>
    </row>
    <row r="8" spans="1:3" ht="126.75" customHeight="1">
      <c r="A8" s="47"/>
      <c r="B8" s="75" t="s">
        <v>71</v>
      </c>
      <c r="C8" s="76"/>
    </row>
    <row r="9" spans="1:3" ht="12.75">
      <c r="A9" s="48">
        <v>2</v>
      </c>
      <c r="B9" s="44" t="s">
        <v>89</v>
      </c>
      <c r="C9" s="77">
        <v>25</v>
      </c>
    </row>
    <row r="10" spans="1:3" ht="60.75" customHeight="1">
      <c r="A10" s="47"/>
      <c r="B10" s="53" t="s">
        <v>20</v>
      </c>
      <c r="C10" s="76"/>
    </row>
    <row r="11" spans="1:3" ht="12.75">
      <c r="A11" s="48">
        <v>4</v>
      </c>
      <c r="B11" s="44" t="s">
        <v>90</v>
      </c>
      <c r="C11" s="77">
        <v>75</v>
      </c>
    </row>
    <row r="12" spans="1:3" ht="76.5" customHeight="1">
      <c r="A12" s="47"/>
      <c r="B12" s="47" t="s">
        <v>44</v>
      </c>
      <c r="C12" s="76"/>
    </row>
    <row r="13" spans="1:3" ht="12.75">
      <c r="A13" s="48">
        <v>5</v>
      </c>
      <c r="B13" s="44" t="s">
        <v>92</v>
      </c>
      <c r="C13" s="77">
        <v>175</v>
      </c>
    </row>
    <row r="14" spans="1:3" ht="97.5" customHeight="1">
      <c r="A14" s="47"/>
      <c r="B14" s="47" t="s">
        <v>112</v>
      </c>
      <c r="C14" s="76"/>
    </row>
    <row r="15" spans="1:3" s="60" customFormat="1" ht="12.75">
      <c r="A15" s="48">
        <v>6</v>
      </c>
      <c r="B15" s="44" t="s">
        <v>91</v>
      </c>
      <c r="C15" s="77">
        <v>75</v>
      </c>
    </row>
    <row r="16" spans="1:3" ht="136.5" customHeight="1">
      <c r="A16" s="78"/>
      <c r="B16" s="45" t="s">
        <v>78</v>
      </c>
      <c r="C16" s="76"/>
    </row>
    <row r="17" spans="1:3" ht="12.75">
      <c r="A17" s="48">
        <v>7</v>
      </c>
      <c r="B17" s="44" t="s">
        <v>93</v>
      </c>
      <c r="C17" s="77">
        <v>50</v>
      </c>
    </row>
    <row r="18" spans="1:3" ht="70.5" customHeight="1">
      <c r="A18" s="47"/>
      <c r="B18" s="47" t="s">
        <v>45</v>
      </c>
      <c r="C18" s="76"/>
    </row>
    <row r="19" spans="1:3" ht="12.75">
      <c r="A19" s="48">
        <v>10</v>
      </c>
      <c r="B19" s="44" t="s">
        <v>94</v>
      </c>
      <c r="C19" s="77">
        <v>25</v>
      </c>
    </row>
    <row r="20" spans="1:3" ht="55.5" customHeight="1">
      <c r="A20" s="47"/>
      <c r="B20" s="47" t="s">
        <v>9</v>
      </c>
      <c r="C20" s="76"/>
    </row>
    <row r="21" spans="1:3" ht="12.75">
      <c r="A21" s="48">
        <v>11</v>
      </c>
      <c r="B21" s="44" t="s">
        <v>95</v>
      </c>
      <c r="C21" s="77">
        <v>25</v>
      </c>
    </row>
    <row r="22" spans="1:3" ht="57" customHeight="1">
      <c r="A22" s="47"/>
      <c r="B22" s="47" t="s">
        <v>77</v>
      </c>
      <c r="C22" s="76"/>
    </row>
    <row r="23" spans="1:3" ht="12.75">
      <c r="A23" s="47">
        <v>12</v>
      </c>
      <c r="B23" s="44" t="s">
        <v>87</v>
      </c>
      <c r="C23" s="77">
        <v>75</v>
      </c>
    </row>
    <row r="24" spans="1:3" ht="50.25" customHeight="1">
      <c r="A24" s="47"/>
      <c r="B24" s="47" t="s">
        <v>47</v>
      </c>
      <c r="C24" s="76"/>
    </row>
    <row r="25" spans="1:3" ht="12.75">
      <c r="A25" s="79"/>
      <c r="B25" s="80" t="s">
        <v>48</v>
      </c>
      <c r="C25" s="81">
        <f>SUM(C7:C24)</f>
        <v>625</v>
      </c>
    </row>
    <row r="26" spans="1:3" ht="12.75">
      <c r="A26" s="57"/>
      <c r="B26" s="49" t="s">
        <v>49</v>
      </c>
      <c r="C26" s="76"/>
    </row>
    <row r="27" spans="1:3" ht="15">
      <c r="A27" s="82">
        <v>17</v>
      </c>
      <c r="B27" s="40" t="s">
        <v>39</v>
      </c>
      <c r="C27" s="77">
        <v>75</v>
      </c>
    </row>
    <row r="28" spans="1:3" ht="86.25" customHeight="1">
      <c r="A28" s="82"/>
      <c r="B28" s="47" t="s">
        <v>50</v>
      </c>
      <c r="C28" s="76"/>
    </row>
    <row r="29" spans="1:3" ht="31.5" customHeight="1">
      <c r="A29" s="48">
        <v>22</v>
      </c>
      <c r="B29" s="44" t="s">
        <v>85</v>
      </c>
      <c r="C29" s="77">
        <v>65</v>
      </c>
    </row>
    <row r="30" spans="1:3" ht="111.75" customHeight="1">
      <c r="A30" s="47"/>
      <c r="B30" s="45" t="s">
        <v>72</v>
      </c>
      <c r="C30" s="76"/>
    </row>
    <row r="31" spans="1:3" ht="12.75">
      <c r="A31" s="47">
        <v>23</v>
      </c>
      <c r="B31" s="44" t="s">
        <v>97</v>
      </c>
      <c r="C31" s="77">
        <v>50</v>
      </c>
    </row>
    <row r="32" spans="1:3" ht="69.75" customHeight="1">
      <c r="A32" s="47"/>
      <c r="B32" s="47" t="s">
        <v>113</v>
      </c>
      <c r="C32" s="76"/>
    </row>
    <row r="33" spans="1:3" ht="12.75">
      <c r="A33" s="47">
        <v>24</v>
      </c>
      <c r="B33" s="44" t="s">
        <v>96</v>
      </c>
      <c r="C33" s="83">
        <v>210</v>
      </c>
    </row>
    <row r="34" spans="1:3" ht="25.5">
      <c r="A34" s="47"/>
      <c r="B34" s="47" t="s">
        <v>51</v>
      </c>
      <c r="C34" s="76"/>
    </row>
    <row r="35" spans="1:3" ht="12.75">
      <c r="A35" s="82"/>
      <c r="B35" s="80" t="s">
        <v>98</v>
      </c>
      <c r="C35" s="84">
        <f>SUM(C27:C33)</f>
        <v>400</v>
      </c>
    </row>
    <row r="36" spans="1:3" ht="12.75">
      <c r="A36" s="85"/>
      <c r="B36" s="86" t="s">
        <v>99</v>
      </c>
      <c r="C36" s="87">
        <v>175</v>
      </c>
    </row>
    <row r="37" spans="1:3" s="43" customFormat="1" ht="15" customHeight="1">
      <c r="A37" s="47"/>
      <c r="B37" s="80" t="s">
        <v>52</v>
      </c>
      <c r="C37" s="87">
        <f>SUM(C25,C35,C36)</f>
        <v>1200</v>
      </c>
    </row>
    <row r="38" ht="12.75">
      <c r="B38" s="89"/>
    </row>
    <row r="39" ht="12.75">
      <c r="B39" s="91"/>
    </row>
    <row r="40" ht="12.75">
      <c r="B40" s="92"/>
    </row>
    <row r="41" ht="12.75">
      <c r="B41" s="41"/>
    </row>
    <row r="42" ht="12.75">
      <c r="B42" s="41"/>
    </row>
    <row r="43" ht="12.75">
      <c r="B43" s="41"/>
    </row>
    <row r="44" ht="12.75">
      <c r="B44" s="41"/>
    </row>
    <row r="45" ht="12.75">
      <c r="B45" s="41"/>
    </row>
    <row r="46" ht="12.75">
      <c r="B46" s="41"/>
    </row>
  </sheetData>
  <sheetProtection/>
  <printOptions horizontalCentered="1"/>
  <pageMargins left="0.35433070866141736" right="0.31496062992125984" top="0.4724409448818898" bottom="0.7480314960629921" header="0.15748031496062992" footer="0.5118110236220472"/>
  <pageSetup fitToHeight="2"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CAPE TOWN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Win User</dc:creator>
  <cp:keywords/>
  <dc:description/>
  <cp:lastModifiedBy>Herman Booysen</cp:lastModifiedBy>
  <cp:lastPrinted>2011-07-15T08:06:03Z</cp:lastPrinted>
  <dcterms:created xsi:type="dcterms:W3CDTF">2009-09-07T06:40:59Z</dcterms:created>
  <dcterms:modified xsi:type="dcterms:W3CDTF">2012-03-08T10:48:59Z</dcterms:modified>
  <cp:category/>
  <cp:version/>
  <cp:contentType/>
  <cp:contentStatus/>
</cp:coreProperties>
</file>